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0644013E-0A27-4693-B1FB-83A65753FA2E}" xr6:coauthVersionLast="45" xr6:coauthVersionMax="45" xr10:uidLastSave="{00000000-0000-0000-0000-000000000000}"/>
  <bookViews>
    <workbookView xWindow="-120" yWindow="-120" windowWidth="24240" windowHeight="13140" xr2:uid="{F6AC0AE8-2D31-4D62-A934-EEB06E9120BD}"/>
  </bookViews>
  <sheets>
    <sheet name="PCF TCE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OMPET">'[1]DADOS (OCULTAR)'!$D$5:$D$76</definedName>
    <definedName name="DIVISÃO">'[1]DADOS (OCULTAR)'!$U$3:$U$4</definedName>
    <definedName name="EVENTO">'[1]MEM.CÁLC.FP.'!$B$6:$B$7</definedName>
    <definedName name="Fornecedores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4" i="1" s="1"/>
  <c r="E6" i="1"/>
  <c r="E7" i="1"/>
  <c r="G9" i="1"/>
  <c r="E9" i="1" s="1"/>
  <c r="G10" i="1"/>
  <c r="E10" i="1" s="1"/>
  <c r="G11" i="1"/>
  <c r="E11" i="1" s="1"/>
  <c r="G12" i="1"/>
  <c r="E12" i="1" s="1"/>
  <c r="G13" i="1"/>
  <c r="E13" i="1" s="1"/>
  <c r="G14" i="1"/>
  <c r="E14" i="1" s="1"/>
  <c r="G15" i="1"/>
  <c r="E15" i="1" s="1"/>
  <c r="G16" i="1"/>
  <c r="E16" i="1" s="1"/>
  <c r="G17" i="1"/>
  <c r="E17" i="1" s="1"/>
  <c r="G18" i="1"/>
  <c r="E18" i="1" s="1"/>
  <c r="G19" i="1"/>
  <c r="E19" i="1" s="1"/>
  <c r="G20" i="1"/>
  <c r="E20" i="1" s="1"/>
  <c r="G21" i="1"/>
  <c r="E21" i="1" s="1"/>
  <c r="G22" i="1"/>
  <c r="E22" i="1" s="1"/>
  <c r="G23" i="1"/>
  <c r="E23" i="1" s="1"/>
  <c r="G24" i="1"/>
  <c r="G25" i="1"/>
  <c r="E25" i="1" s="1"/>
  <c r="G26" i="1"/>
  <c r="E26" i="1" s="1"/>
  <c r="G27" i="1"/>
  <c r="E27" i="1" s="1"/>
  <c r="G28" i="1"/>
  <c r="E28" i="1" s="1"/>
  <c r="G29" i="1"/>
  <c r="E29" i="1" s="1"/>
  <c r="G30" i="1"/>
  <c r="E30" i="1" s="1"/>
  <c r="G31" i="1"/>
  <c r="E31" i="1" s="1"/>
  <c r="G32" i="1"/>
  <c r="E32" i="1" s="1"/>
  <c r="G33" i="1"/>
  <c r="G34" i="1"/>
  <c r="E34" i="1" s="1"/>
  <c r="G35" i="1"/>
  <c r="E35" i="1" s="1"/>
  <c r="G36" i="1"/>
  <c r="E36" i="1" s="1"/>
  <c r="G37" i="1"/>
  <c r="E37" i="1" s="1"/>
  <c r="G38" i="1"/>
  <c r="E38" i="1" s="1"/>
  <c r="G39" i="1"/>
  <c r="E39" i="1" s="1"/>
  <c r="G40" i="1"/>
  <c r="E40" i="1" s="1"/>
  <c r="G41" i="1"/>
  <c r="E41" i="1" s="1"/>
  <c r="G42" i="1"/>
  <c r="E42" i="1" s="1"/>
  <c r="G43" i="1"/>
  <c r="E43" i="1" s="1"/>
  <c r="G44" i="1"/>
  <c r="E44" i="1" s="1"/>
  <c r="G45" i="1"/>
  <c r="E45" i="1" s="1"/>
  <c r="G46" i="1"/>
  <c r="E46" i="1" s="1"/>
  <c r="G47" i="1"/>
  <c r="E47" i="1" s="1"/>
  <c r="G48" i="1"/>
  <c r="E48" i="1" s="1"/>
  <c r="G49" i="1"/>
  <c r="E49" i="1" s="1"/>
  <c r="G50" i="1"/>
  <c r="E50" i="1" s="1"/>
  <c r="G51" i="1"/>
  <c r="E51" i="1" s="1"/>
  <c r="G52" i="1"/>
  <c r="E52" i="1" s="1"/>
  <c r="G53" i="1"/>
  <c r="E53" i="1" s="1"/>
  <c r="G54" i="1"/>
  <c r="E54" i="1" s="1"/>
  <c r="G55" i="1"/>
  <c r="E55" i="1" s="1"/>
  <c r="G56" i="1"/>
  <c r="E56" i="1" s="1"/>
  <c r="G57" i="1"/>
  <c r="E57" i="1" s="1"/>
  <c r="G58" i="1"/>
  <c r="E58" i="1" s="1"/>
  <c r="G59" i="1"/>
  <c r="E59" i="1" s="1"/>
  <c r="G60" i="1"/>
  <c r="E60" i="1" s="1"/>
  <c r="G61" i="1"/>
  <c r="E61" i="1" s="1"/>
  <c r="G62" i="1"/>
  <c r="E62" i="1" s="1"/>
  <c r="E33" i="1" l="1"/>
  <c r="E63" i="1" s="1"/>
  <c r="E24" i="1"/>
  <c r="E8" i="1"/>
</calcChain>
</file>

<file path=xl/sharedStrings.xml><?xml version="1.0" encoding="utf-8"?>
<sst xmlns="http://schemas.openxmlformats.org/spreadsheetml/2006/main" count="181" uniqueCount="164">
  <si>
    <t>TOTAL DE DESPESAS DO PERÍODO</t>
  </si>
  <si>
    <t>7 - Obras e Instalações</t>
  </si>
  <si>
    <t>Obras e Instalações</t>
  </si>
  <si>
    <t>6 - Equipamento e Material Permanente</t>
  </si>
  <si>
    <t>Equipamentos e Material Permanente</t>
  </si>
  <si>
    <t>5.99 - Outros Serviços de Terceiros Pessoa Jurídica</t>
  </si>
  <si>
    <t>Outros Serviços de Terceiros Pessoa Jurídica</t>
  </si>
  <si>
    <t>5.99</t>
  </si>
  <si>
    <t>5.26 - Locação de Imóveis</t>
  </si>
  <si>
    <t>Locação de Imóveis</t>
  </si>
  <si>
    <t>5.26</t>
  </si>
  <si>
    <t xml:space="preserve">5.25 - Serviços Bancários </t>
  </si>
  <si>
    <t xml:space="preserve">Serviços Bancários </t>
  </si>
  <si>
    <t>5.25</t>
  </si>
  <si>
    <t>Apoio Administrativo, Técnico e Operacional</t>
  </si>
  <si>
    <t>5.24</t>
  </si>
  <si>
    <t>5.23 - Limpeza e Conservação</t>
  </si>
  <si>
    <t>Limpeza e Conservação</t>
  </si>
  <si>
    <t>5.23</t>
  </si>
  <si>
    <t>5.22 - Vigilância Ostensiva / Monitorada</t>
  </si>
  <si>
    <t>Vigilância Ostensiva / Monitorada</t>
  </si>
  <si>
    <t>5.22</t>
  </si>
  <si>
    <t xml:space="preserve">5.21 - Seguros em geral </t>
  </si>
  <si>
    <t xml:space="preserve">Seguros em geral </t>
  </si>
  <si>
    <t>5.21</t>
  </si>
  <si>
    <t>5.20 - Serviços Judicíarios e Cartoriais</t>
  </si>
  <si>
    <t>Serviços Judicíarios e Cartoriais</t>
  </si>
  <si>
    <t>5.20</t>
  </si>
  <si>
    <t>5.19 - Serviços Gráficos, de Encadernação e de Emolduração</t>
  </si>
  <si>
    <t>Serviços Gráficos, de Encadernação e de Emolduração</t>
  </si>
  <si>
    <t>5.19</t>
  </si>
  <si>
    <t>5.18 - Teledonia Fixa</t>
  </si>
  <si>
    <t>Teledonia Fixa</t>
  </si>
  <si>
    <t>5.18</t>
  </si>
  <si>
    <t>5.17 - Manutenção de Software, Certificação Digital e Microfilmagem</t>
  </si>
  <si>
    <t>Manutenção de Software, Certificação Digital e Microfilmagem</t>
  </si>
  <si>
    <t>5.17</t>
  </si>
  <si>
    <t>5.16 - Serviços Médico-Hospitalares, Odotonlogia e Laboratoriais</t>
  </si>
  <si>
    <t>Serviços Médico-Hospitalares, Odotonlogia e Laboratoriais</t>
  </si>
  <si>
    <t>5.16</t>
  </si>
  <si>
    <t>5.15 - Serviços Domésticos</t>
  </si>
  <si>
    <t>Serviços Domésticos</t>
  </si>
  <si>
    <t>5.15</t>
  </si>
  <si>
    <t>Gás</t>
  </si>
  <si>
    <t>5.14</t>
  </si>
  <si>
    <t>5.13 - Água e Esgoto</t>
  </si>
  <si>
    <t>Água e Esgoto</t>
  </si>
  <si>
    <t>5.13</t>
  </si>
  <si>
    <t>5.12 - Energia Elétrica</t>
  </si>
  <si>
    <t>Energia Elétrica</t>
  </si>
  <si>
    <t>5.12</t>
  </si>
  <si>
    <t>5.11 - Fornecimento de Alimentação</t>
  </si>
  <si>
    <t>Fornecimento de Alimentação</t>
  </si>
  <si>
    <t>5.11</t>
  </si>
  <si>
    <t>5.10 - Detetização/Tratamento de Resíduos e Afins</t>
  </si>
  <si>
    <t>Detetização/Tratamento de Resíduos e Afins</t>
  </si>
  <si>
    <t>5.10</t>
  </si>
  <si>
    <t>5.9 - Telefonia Móvel</t>
  </si>
  <si>
    <t>Telefonia Móvel</t>
  </si>
  <si>
    <t>5.9</t>
  </si>
  <si>
    <t>5.8 - Locação de Veículos Automotores</t>
  </si>
  <si>
    <t>Locação de Veículos Automotores</t>
  </si>
  <si>
    <t>5.8</t>
  </si>
  <si>
    <t xml:space="preserve">5.7 - Reparo e Manutenção de Bens Movéis de Outras Naturezas </t>
  </si>
  <si>
    <t xml:space="preserve">Reparo e Manutenção de Bens Movéis de Outras Naturezas </t>
  </si>
  <si>
    <t>5.7</t>
  </si>
  <si>
    <t>5.6 - Reparo e Manutanção de Veículos</t>
  </si>
  <si>
    <t>Reparo e Manutanção de Veículos</t>
  </si>
  <si>
    <t>5.6</t>
  </si>
  <si>
    <t>5.5 - Reparo e Manutenção de Máquinas e Equipamentos</t>
  </si>
  <si>
    <t>Reparo e Manutenção de Máquinas e Equipamentos</t>
  </si>
  <si>
    <t>5.5</t>
  </si>
  <si>
    <t>5.4 - Reparo e Manutenção de Bens Imóveis</t>
  </si>
  <si>
    <t>Reparo e Manutenção de Bens Imóveis</t>
  </si>
  <si>
    <t>5.4</t>
  </si>
  <si>
    <t>5.3 - Locação de Máquinas e Equipamentos</t>
  </si>
  <si>
    <t>Locação de Máquinas e Equipamentos</t>
  </si>
  <si>
    <t>5.3</t>
  </si>
  <si>
    <t>5.2 - Serviços Técnicos Profissionais</t>
  </si>
  <si>
    <t>Serviços Técnicos Profissionais</t>
  </si>
  <si>
    <t>5.2</t>
  </si>
  <si>
    <t>5.1 - Locação de Equipamentos Médicos-Hospitalares</t>
  </si>
  <si>
    <t>Locação de Equipamentos Médicos-Hospitalares</t>
  </si>
  <si>
    <t>5.1</t>
  </si>
  <si>
    <t>Serviços de Terceiros Pessoa Jurídica</t>
  </si>
  <si>
    <t>4.99 - Outros Serviços de Terceiros Pessoa Física</t>
  </si>
  <si>
    <t>Outros Serviços de Terceiros Pessoa Física</t>
  </si>
  <si>
    <t>4.99</t>
  </si>
  <si>
    <t>4.7 - Apoio Administrativo, Técnico e Operacional</t>
  </si>
  <si>
    <t>Apoio Administrativo, Tecnico e Operacional</t>
  </si>
  <si>
    <t>4.7</t>
  </si>
  <si>
    <t>4.6 - Serviços de Profissionais de Saúde</t>
  </si>
  <si>
    <t>Serviços de Profissionais de Saúde</t>
  </si>
  <si>
    <t>4.6</t>
  </si>
  <si>
    <t xml:space="preserve">4.5 - Reparo e Manutenção de Bens Imovéis </t>
  </si>
  <si>
    <t xml:space="preserve">Reparo e Manutenção de Bens Imovéis </t>
  </si>
  <si>
    <t>4.5</t>
  </si>
  <si>
    <t xml:space="preserve">4.4 - Reparo e Manutenção de Bens Movéis de Outras Naturezas </t>
  </si>
  <si>
    <t>4.4</t>
  </si>
  <si>
    <t>4.3 - Reparo e Manutenção de Equipamentos</t>
  </si>
  <si>
    <t>Reparo e Manutenção de Equipamentos</t>
  </si>
  <si>
    <t>4.3</t>
  </si>
  <si>
    <t>4.2 - Locação de Imóveis</t>
  </si>
  <si>
    <t>4.2</t>
  </si>
  <si>
    <t>4.1 - Serviços Técnicos Profissionais</t>
  </si>
  <si>
    <t>4.1</t>
  </si>
  <si>
    <t>Serviços de Terceiros Pessoa Física</t>
  </si>
  <si>
    <t>3.99 - Outras despesas com Material de Consumo</t>
  </si>
  <si>
    <t>Outras despesas com Material de Consumo</t>
  </si>
  <si>
    <t>3.99</t>
  </si>
  <si>
    <t>3.14 - Alimentação Preparada</t>
  </si>
  <si>
    <t>Alimentação Preparada</t>
  </si>
  <si>
    <t>3.14</t>
  </si>
  <si>
    <t>3.13 - Materiais e Materiais Ortopédicos e Corretivos (OPME)</t>
  </si>
  <si>
    <t>Materiais e Materiais Ortopédicos e Corretivos (OPME)</t>
  </si>
  <si>
    <t>3.13</t>
  </si>
  <si>
    <t>3.12 - Material Hospitalar</t>
  </si>
  <si>
    <t>Material Hospitalar</t>
  </si>
  <si>
    <t>3.12</t>
  </si>
  <si>
    <t>3.11 - Material Laboratorial</t>
  </si>
  <si>
    <t>Material Laboratorial</t>
  </si>
  <si>
    <t>3.11</t>
  </si>
  <si>
    <t xml:space="preserve">3.10 - Material para Manutenção de Bens Móveis </t>
  </si>
  <si>
    <t xml:space="preserve">Material para Manutenção de Bens Móveis </t>
  </si>
  <si>
    <t>3.10</t>
  </si>
  <si>
    <t xml:space="preserve">3.9 - Material para Manutenção de Bens Imóveis </t>
  </si>
  <si>
    <t xml:space="preserve">Material para Manutenção de Bens Imóveis </t>
  </si>
  <si>
    <t>3.9</t>
  </si>
  <si>
    <t xml:space="preserve">3.8 - Uniformes, Tecidos e Aviamentos </t>
  </si>
  <si>
    <t xml:space="preserve">Uniformes, Tecidos e Aviamentos </t>
  </si>
  <si>
    <t>3.8</t>
  </si>
  <si>
    <t>3.7 - Material de Limpeza e Produtos de Hgienização</t>
  </si>
  <si>
    <t>Material de Limpeza e Produtos de Hgienização</t>
  </si>
  <si>
    <t>3.7</t>
  </si>
  <si>
    <t>3.6 - Material de Expediente</t>
  </si>
  <si>
    <t>Material de Expediente</t>
  </si>
  <si>
    <t>3.6</t>
  </si>
  <si>
    <t>3.5 - Material Odontológico</t>
  </si>
  <si>
    <t>Material Odontológico</t>
  </si>
  <si>
    <t>3.5</t>
  </si>
  <si>
    <t>3.4 - Material Farmacológico</t>
  </si>
  <si>
    <t>Material Farmacológico</t>
  </si>
  <si>
    <t>3.4</t>
  </si>
  <si>
    <t>3.3 - Gêneros Alimentação</t>
  </si>
  <si>
    <t>Gêneros Alimentação</t>
  </si>
  <si>
    <t>3.3</t>
  </si>
  <si>
    <t>3.2 - Gás e Outros Materiais Engarrafados</t>
  </si>
  <si>
    <t>Gás e Outros Materiais Engarrafados</t>
  </si>
  <si>
    <t>3.2</t>
  </si>
  <si>
    <t>3.1 - Combustíveis e Lubrificantes Automotivos</t>
  </si>
  <si>
    <t>Combustíveis e Lubrificantes Automotivos</t>
  </si>
  <si>
    <t>3.1</t>
  </si>
  <si>
    <t>Material de Consumo</t>
  </si>
  <si>
    <t>Outras Despesas com Pessoal</t>
  </si>
  <si>
    <t>1.99</t>
  </si>
  <si>
    <t>Obrigações Patronais</t>
  </si>
  <si>
    <t>1.2</t>
  </si>
  <si>
    <t>Vencimentos e Vantagens</t>
  </si>
  <si>
    <t>1.1</t>
  </si>
  <si>
    <t>Pessoal</t>
  </si>
  <si>
    <t>Valor R$</t>
  </si>
  <si>
    <t xml:space="preserve">Título </t>
  </si>
  <si>
    <t>Categoria das Despesas</t>
  </si>
  <si>
    <t>Plano de Contas - TCE/PE - Resolução 58/2019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</si>
</sst>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$ &quot;* #,##0.00_-;&quot;-R$ &quot;* #,##0.00_-;_-&quot;R$ &quot;* \-??_-;_-@"/>
    <numFmt numFmtId="165" formatCode="_-* #,##0.00_-;\-* #,##0.00_-;_-* \-??_-;_-@"/>
    <numFmt numFmtId="166" formatCode="_(* #,##0.00_);_(* \(#,##0.00\);_(* \-??_);_(@_)"/>
    <numFmt numFmtId="167" formatCode="_-* #,##0.00_-;\-* #,##0.00_-;_-* &quot;-&quot;??_-;_-@"/>
  </numFmts>
  <fonts count="9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165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2" fillId="2" borderId="3" xfId="0" applyFont="1" applyFill="1" applyBorder="1" applyAlignment="1">
      <alignment horizontal="center" vertical="center"/>
    </xf>
    <xf numFmtId="166" fontId="1" fillId="0" borderId="0" xfId="0" applyNumberFormat="1" applyFont="1"/>
    <xf numFmtId="0" fontId="4" fillId="0" borderId="0" xfId="0" applyFont="1"/>
    <xf numFmtId="164" fontId="1" fillId="3" borderId="1" xfId="0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6" fontId="1" fillId="4" borderId="0" xfId="0" applyNumberFormat="1" applyFont="1" applyFill="1"/>
    <xf numFmtId="0" fontId="1" fillId="4" borderId="0" xfId="0" applyFont="1" applyFill="1"/>
    <xf numFmtId="164" fontId="1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166" fontId="1" fillId="3" borderId="0" xfId="0" applyNumberFormat="1" applyFont="1" applyFill="1"/>
    <xf numFmtId="0" fontId="1" fillId="3" borderId="0" xfId="0" applyFont="1" applyFill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5" fillId="0" borderId="0" xfId="0" applyFont="1"/>
    <xf numFmtId="167" fontId="6" fillId="0" borderId="0" xfId="0" applyNumberFormat="1" applyFont="1"/>
    <xf numFmtId="16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8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SETEMBRO-2021/HEC%20-%20COVID/CGM/09.2021%20-%20PCF%202021%20-%20REV%2007%20editada%20em%2010.06.2021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B6" t="str">
            <v>Ativos</v>
          </cell>
        </row>
        <row r="7">
          <cell r="B7" t="str">
            <v>Jovem Aprendiz</v>
          </cell>
        </row>
      </sheetData>
      <sheetData sheetId="7">
        <row r="8">
          <cell r="L8">
            <v>631998.63000000024</v>
          </cell>
          <cell r="M8">
            <v>878839.95000000019</v>
          </cell>
          <cell r="P8">
            <v>0</v>
          </cell>
          <cell r="Q8">
            <v>0</v>
          </cell>
          <cell r="R8">
            <v>248870.89000000022</v>
          </cell>
          <cell r="S8">
            <v>210595.13</v>
          </cell>
        </row>
      </sheetData>
      <sheetData sheetId="8"/>
      <sheetData sheetId="9"/>
      <sheetData sheetId="10">
        <row r="7">
          <cell r="I7">
            <v>0</v>
          </cell>
          <cell r="J7">
            <v>111186.29280000004</v>
          </cell>
          <cell r="K7">
            <v>34731.54</v>
          </cell>
          <cell r="N7">
            <v>33919.280000000006</v>
          </cell>
          <cell r="Q7">
            <v>0</v>
          </cell>
          <cell r="T7">
            <v>14537.729999999985</v>
          </cell>
          <cell r="W7">
            <v>1453.1499999999999</v>
          </cell>
          <cell r="AA7">
            <v>0</v>
          </cell>
        </row>
      </sheetData>
      <sheetData sheetId="11"/>
      <sheetData sheetId="12"/>
      <sheetData sheetId="13">
        <row r="11">
          <cell r="E11" t="str">
            <v>1.99 - Outras Despesas com Pessoal</v>
          </cell>
          <cell r="N11">
            <v>16626.27</v>
          </cell>
        </row>
        <row r="12">
          <cell r="E12" t="str">
            <v>3.2 - Gás e Outros Materiais Engarrafados</v>
          </cell>
          <cell r="N12">
            <v>219.13</v>
          </cell>
        </row>
        <row r="13">
          <cell r="E13" t="str">
            <v xml:space="preserve">5.25 - Serviços Bancários </v>
          </cell>
          <cell r="N13">
            <v>11.05</v>
          </cell>
        </row>
        <row r="14">
          <cell r="E14" t="str">
            <v xml:space="preserve">5.25 - Serviços Bancários </v>
          </cell>
          <cell r="N14">
            <v>11.05</v>
          </cell>
        </row>
        <row r="15">
          <cell r="E15" t="str">
            <v xml:space="preserve">5.25 - Serviços Bancários </v>
          </cell>
          <cell r="N15">
            <v>11.05</v>
          </cell>
        </row>
        <row r="16">
          <cell r="E16" t="str">
            <v xml:space="preserve">5.25 - Serviços Bancários </v>
          </cell>
          <cell r="N16">
            <v>11.05</v>
          </cell>
        </row>
        <row r="17">
          <cell r="E17" t="str">
            <v xml:space="preserve">5.25 - Serviços Bancários </v>
          </cell>
          <cell r="N17">
            <v>11.05</v>
          </cell>
        </row>
        <row r="18">
          <cell r="E18" t="str">
            <v xml:space="preserve">5.25 - Serviços Bancários </v>
          </cell>
          <cell r="N18">
            <v>11.05</v>
          </cell>
        </row>
        <row r="19">
          <cell r="E19" t="str">
            <v xml:space="preserve">5.25 - Serviços Bancários </v>
          </cell>
          <cell r="N19">
            <v>11.05</v>
          </cell>
        </row>
        <row r="20">
          <cell r="E20" t="str">
            <v xml:space="preserve">5.25 - Serviços Bancários </v>
          </cell>
          <cell r="N20">
            <v>11.05</v>
          </cell>
        </row>
        <row r="21">
          <cell r="E21" t="str">
            <v xml:space="preserve">5.25 - Serviços Bancários </v>
          </cell>
          <cell r="N21">
            <v>11.05</v>
          </cell>
        </row>
        <row r="22">
          <cell r="E22" t="str">
            <v xml:space="preserve">5.25 - Serviços Bancários </v>
          </cell>
          <cell r="N22">
            <v>11.05</v>
          </cell>
        </row>
        <row r="23">
          <cell r="E23" t="str">
            <v xml:space="preserve">5.25 - Serviços Bancários </v>
          </cell>
          <cell r="N23">
            <v>11.05</v>
          </cell>
        </row>
        <row r="24">
          <cell r="E24" t="str">
            <v xml:space="preserve">5.25 - Serviços Bancários </v>
          </cell>
          <cell r="N24">
            <v>11.05</v>
          </cell>
        </row>
        <row r="25">
          <cell r="E25" t="str">
            <v>3.12 - Material Hospitalar</v>
          </cell>
          <cell r="N25">
            <v>1043.2</v>
          </cell>
        </row>
        <row r="26">
          <cell r="E26" t="str">
            <v>3.4 - Material Farmacológico</v>
          </cell>
          <cell r="N26">
            <v>5781.5</v>
          </cell>
        </row>
        <row r="27">
          <cell r="E27" t="str">
            <v xml:space="preserve">5.25 - Serviços Bancários </v>
          </cell>
          <cell r="N27">
            <v>11.05</v>
          </cell>
        </row>
        <row r="28">
          <cell r="E28" t="str">
            <v xml:space="preserve">5.25 - Serviços Bancários </v>
          </cell>
          <cell r="N28">
            <v>11.05</v>
          </cell>
        </row>
        <row r="29">
          <cell r="E29" t="str">
            <v xml:space="preserve">5.25 - Serviços Bancários </v>
          </cell>
          <cell r="N29">
            <v>11.05</v>
          </cell>
        </row>
        <row r="30">
          <cell r="E30" t="str">
            <v xml:space="preserve">5.25 - Serviços Bancários </v>
          </cell>
          <cell r="N30">
            <v>11.05</v>
          </cell>
        </row>
        <row r="31">
          <cell r="E31" t="str">
            <v xml:space="preserve">5.25 - Serviços Bancários </v>
          </cell>
          <cell r="N31">
            <v>11.05</v>
          </cell>
        </row>
        <row r="32">
          <cell r="E32" t="str">
            <v xml:space="preserve">5.25 - Serviços Bancários </v>
          </cell>
          <cell r="N32">
            <v>11.05</v>
          </cell>
        </row>
        <row r="33">
          <cell r="E33" t="str">
            <v xml:space="preserve">3.8 - Uniformes, Tecidos e Aviamentos </v>
          </cell>
          <cell r="N33">
            <v>34720</v>
          </cell>
        </row>
        <row r="34">
          <cell r="E34" t="str">
            <v>1.99 - Outras Despesas com Pessoal</v>
          </cell>
          <cell r="N34">
            <v>10295.1</v>
          </cell>
        </row>
        <row r="35">
          <cell r="E35" t="str">
            <v>3.12 - Material Hospitalar</v>
          </cell>
          <cell r="N35">
            <v>1425</v>
          </cell>
        </row>
        <row r="36">
          <cell r="E36" t="str">
            <v xml:space="preserve">5.25 - Serviços Bancários </v>
          </cell>
          <cell r="N36">
            <v>11.05</v>
          </cell>
        </row>
        <row r="37">
          <cell r="E37" t="str">
            <v>3.99 - Outras despesas com Material de Consumo</v>
          </cell>
          <cell r="N37">
            <v>9750</v>
          </cell>
        </row>
        <row r="38">
          <cell r="E38" t="str">
            <v>3.4 - Material Farmacológico</v>
          </cell>
          <cell r="N38">
            <v>1020</v>
          </cell>
        </row>
        <row r="39">
          <cell r="E39" t="str">
            <v>3.12 - Material Hospitalar</v>
          </cell>
          <cell r="N39">
            <v>316</v>
          </cell>
        </row>
        <row r="40">
          <cell r="E40" t="str">
            <v>3.12 - Material Hospitalar</v>
          </cell>
          <cell r="N40">
            <v>450</v>
          </cell>
        </row>
        <row r="41">
          <cell r="E41" t="str">
            <v xml:space="preserve">5.25 - Serviços Bancários </v>
          </cell>
          <cell r="N41">
            <v>11.05</v>
          </cell>
        </row>
        <row r="42">
          <cell r="E42" t="str">
            <v xml:space="preserve">5.25 - Serviços Bancários </v>
          </cell>
          <cell r="N42">
            <v>11.05</v>
          </cell>
        </row>
        <row r="43">
          <cell r="E43" t="str">
            <v xml:space="preserve">5.25 - Serviços Bancários </v>
          </cell>
          <cell r="N43">
            <v>11.05</v>
          </cell>
        </row>
        <row r="44">
          <cell r="E44" t="str">
            <v xml:space="preserve">5.25 - Serviços Bancários </v>
          </cell>
          <cell r="N44">
            <v>11.05</v>
          </cell>
        </row>
        <row r="45">
          <cell r="E45" t="str">
            <v xml:space="preserve">5.25 - Serviços Bancários </v>
          </cell>
          <cell r="N45">
            <v>11.05</v>
          </cell>
        </row>
        <row r="46">
          <cell r="E46" t="str">
            <v xml:space="preserve">5.25 - Serviços Bancários </v>
          </cell>
          <cell r="N46">
            <v>11.05</v>
          </cell>
        </row>
        <row r="47">
          <cell r="E47" t="str">
            <v xml:space="preserve">5.25 - Serviços Bancários </v>
          </cell>
          <cell r="N47">
            <v>11.05</v>
          </cell>
        </row>
        <row r="48">
          <cell r="E48" t="str">
            <v xml:space="preserve">5.25 - Serviços Bancários </v>
          </cell>
          <cell r="N48">
            <v>11.05</v>
          </cell>
        </row>
        <row r="49">
          <cell r="E49" t="str">
            <v xml:space="preserve">5.25 - Serviços Bancários </v>
          </cell>
          <cell r="N49">
            <v>11.05</v>
          </cell>
        </row>
        <row r="50">
          <cell r="E50" t="str">
            <v xml:space="preserve">5.25 - Serviços Bancários </v>
          </cell>
          <cell r="N50">
            <v>11.05</v>
          </cell>
        </row>
        <row r="51">
          <cell r="E51" t="str">
            <v xml:space="preserve">5.25 - Serviços Bancários </v>
          </cell>
          <cell r="N51">
            <v>11.05</v>
          </cell>
        </row>
        <row r="52">
          <cell r="E52" t="str">
            <v xml:space="preserve">5.25 - Serviços Bancários </v>
          </cell>
          <cell r="N52">
            <v>11.05</v>
          </cell>
        </row>
        <row r="53">
          <cell r="E53" t="str">
            <v xml:space="preserve">5.25 - Serviços Bancários </v>
          </cell>
          <cell r="N53">
            <v>11.05</v>
          </cell>
        </row>
        <row r="54">
          <cell r="E54" t="str">
            <v xml:space="preserve">5.25 - Serviços Bancários </v>
          </cell>
          <cell r="N54">
            <v>11.05</v>
          </cell>
        </row>
        <row r="55">
          <cell r="E55" t="str">
            <v xml:space="preserve">5.25 - Serviços Bancários </v>
          </cell>
          <cell r="N55">
            <v>11.05</v>
          </cell>
        </row>
        <row r="56">
          <cell r="E56" t="str">
            <v xml:space="preserve">5.25 - Serviços Bancários </v>
          </cell>
          <cell r="N56">
            <v>11.05</v>
          </cell>
        </row>
        <row r="57">
          <cell r="E57" t="str">
            <v xml:space="preserve">5.25 - Serviços Bancários </v>
          </cell>
          <cell r="N57">
            <v>11.05</v>
          </cell>
        </row>
        <row r="58">
          <cell r="E58" t="str">
            <v>3.2 - Gás e Outros Materiais Engarrafados</v>
          </cell>
          <cell r="N58">
            <v>273.91000000000003</v>
          </cell>
        </row>
        <row r="59">
          <cell r="E59" t="str">
            <v>3.99 - Outras despesas com Material de Consumo</v>
          </cell>
          <cell r="N59">
            <v>2065</v>
          </cell>
        </row>
        <row r="60">
          <cell r="E60" t="str">
            <v>3.99 - Outras despesas com Material de Consumo</v>
          </cell>
          <cell r="N60">
            <v>326.99</v>
          </cell>
        </row>
        <row r="61">
          <cell r="E61" t="str">
            <v>3.12 - Material Hospitalar</v>
          </cell>
          <cell r="N61">
            <v>765.05</v>
          </cell>
        </row>
        <row r="62">
          <cell r="E62" t="str">
            <v>3.4 - Material Farmacológico</v>
          </cell>
          <cell r="N62">
            <v>725.6</v>
          </cell>
        </row>
        <row r="63">
          <cell r="E63" t="str">
            <v>3.12 - Material Hospitalar</v>
          </cell>
          <cell r="N63">
            <v>626.85</v>
          </cell>
        </row>
        <row r="64">
          <cell r="E64" t="str">
            <v>3.12 - Material Hospitalar</v>
          </cell>
          <cell r="N64">
            <v>500</v>
          </cell>
        </row>
        <row r="65">
          <cell r="E65" t="str">
            <v>3.12 - Material Hospitalar</v>
          </cell>
          <cell r="N65">
            <v>1169</v>
          </cell>
        </row>
        <row r="66">
          <cell r="E66" t="str">
            <v>3.4 - Material Farmacológico</v>
          </cell>
          <cell r="N66">
            <v>2880</v>
          </cell>
        </row>
        <row r="67">
          <cell r="E67" t="str">
            <v xml:space="preserve">3.8 - Uniformes, Tecidos e Aviamentos </v>
          </cell>
          <cell r="N67">
            <v>44700</v>
          </cell>
        </row>
        <row r="68">
          <cell r="E68" t="str">
            <v>3.12 - Material Hospitalar</v>
          </cell>
          <cell r="N68">
            <v>145</v>
          </cell>
        </row>
        <row r="69">
          <cell r="E69" t="str">
            <v>3.12 - Material Hospitalar</v>
          </cell>
          <cell r="N69">
            <v>290</v>
          </cell>
        </row>
        <row r="70">
          <cell r="E70" t="str">
            <v>3.4 - Material Farmacológico</v>
          </cell>
          <cell r="N70">
            <v>1690</v>
          </cell>
        </row>
        <row r="71">
          <cell r="E71" t="str">
            <v>1.99 - Outras Despesas com Pessoal</v>
          </cell>
          <cell r="N71">
            <v>148.26</v>
          </cell>
        </row>
        <row r="72">
          <cell r="E72" t="str">
            <v xml:space="preserve">5.25 - Serviços Bancários </v>
          </cell>
          <cell r="N72">
            <v>11.05</v>
          </cell>
        </row>
        <row r="73">
          <cell r="E73" t="str">
            <v xml:space="preserve">5.25 - Serviços Bancários </v>
          </cell>
          <cell r="N73">
            <v>11.05</v>
          </cell>
        </row>
        <row r="74">
          <cell r="E74" t="str">
            <v xml:space="preserve">5.25 - Serviços Bancários </v>
          </cell>
          <cell r="N74">
            <v>11.05</v>
          </cell>
        </row>
        <row r="75">
          <cell r="E75" t="str">
            <v xml:space="preserve">5.25 - Serviços Bancários </v>
          </cell>
          <cell r="N75">
            <v>11.05</v>
          </cell>
        </row>
        <row r="76">
          <cell r="E76" t="str">
            <v xml:space="preserve">5.25 - Serviços Bancários </v>
          </cell>
          <cell r="N76">
            <v>11.05</v>
          </cell>
        </row>
        <row r="77">
          <cell r="E77" t="str">
            <v xml:space="preserve">5.25 - Serviços Bancários </v>
          </cell>
          <cell r="N77">
            <v>11.05</v>
          </cell>
        </row>
        <row r="78">
          <cell r="E78" t="str">
            <v xml:space="preserve">5.25 - Serviços Bancários </v>
          </cell>
          <cell r="N78">
            <v>11.05</v>
          </cell>
        </row>
        <row r="79">
          <cell r="E79" t="str">
            <v>3.4 - Material Farmacológico</v>
          </cell>
          <cell r="N79">
            <v>2243</v>
          </cell>
        </row>
        <row r="80">
          <cell r="E80" t="str">
            <v>3.12 - Material Hospitalar</v>
          </cell>
          <cell r="N80">
            <v>4900</v>
          </cell>
        </row>
        <row r="81">
          <cell r="E81" t="str">
            <v>3.2 - Gás e Outros Materiais Engarrafados</v>
          </cell>
          <cell r="N81">
            <v>4651.22</v>
          </cell>
        </row>
        <row r="82">
          <cell r="E82" t="str">
            <v>5.5 - Reparo e Manutenção de Máquinas e Equipamentos</v>
          </cell>
          <cell r="N82">
            <v>12800</v>
          </cell>
        </row>
        <row r="83">
          <cell r="E83" t="str">
            <v>3.4 - Material Farmacológico</v>
          </cell>
          <cell r="N83">
            <v>900</v>
          </cell>
        </row>
        <row r="84">
          <cell r="E84" t="str">
            <v>3.4 - Material Farmacológico</v>
          </cell>
          <cell r="N84">
            <v>2040</v>
          </cell>
        </row>
        <row r="85">
          <cell r="E85" t="str">
            <v>3.4 - Material Farmacológico</v>
          </cell>
          <cell r="N85">
            <v>900</v>
          </cell>
        </row>
        <row r="86">
          <cell r="E86" t="str">
            <v>1.99 - Outras Despesas com Pessoal</v>
          </cell>
          <cell r="N86">
            <v>1515.6</v>
          </cell>
        </row>
        <row r="87">
          <cell r="E87" t="str">
            <v>5.99 - Outros Serviços de Terceiros Pessoa Jurídica</v>
          </cell>
          <cell r="N87">
            <v>100</v>
          </cell>
        </row>
        <row r="88">
          <cell r="E88" t="str">
            <v>5.99 - Outros Serviços de Terceiros Pessoa Jurídica</v>
          </cell>
          <cell r="N88">
            <v>2506</v>
          </cell>
        </row>
        <row r="89">
          <cell r="E89" t="str">
            <v xml:space="preserve">5.25 - Serviços Bancários </v>
          </cell>
          <cell r="N89">
            <v>11.05</v>
          </cell>
        </row>
        <row r="90">
          <cell r="E90" t="str">
            <v xml:space="preserve">5.25 - Serviços Bancários </v>
          </cell>
          <cell r="N90">
            <v>11.05</v>
          </cell>
        </row>
        <row r="91">
          <cell r="E91" t="str">
            <v>5.16 - Serviços Médico-Hospitalares, Odotonlogia e Laboratoriais</v>
          </cell>
          <cell r="N91">
            <v>41833.18</v>
          </cell>
        </row>
        <row r="92">
          <cell r="E92" t="str">
            <v>5.16 - Serviços Médico-Hospitalares, Odotonlogia e Laboratoriais</v>
          </cell>
          <cell r="N92">
            <v>13000</v>
          </cell>
        </row>
        <row r="93">
          <cell r="E93" t="str">
            <v>4.3 - Reparo e Manutenção de Equipamentos</v>
          </cell>
          <cell r="N93">
            <v>1280</v>
          </cell>
        </row>
        <row r="94">
          <cell r="E94" t="str">
            <v>5.16 - Serviços Médico-Hospitalares, Odotonlogia e Laboratoriais</v>
          </cell>
          <cell r="N94">
            <v>1880</v>
          </cell>
        </row>
        <row r="95">
          <cell r="E95" t="str">
            <v>5.16 - Serviços Médico-Hospitalares, Odotonlogia e Laboratoriais</v>
          </cell>
          <cell r="N95">
            <v>5700</v>
          </cell>
        </row>
        <row r="96">
          <cell r="E96" t="str">
            <v>5.16 - Serviços Médico-Hospitalares, Odotonlogia e Laboratoriais</v>
          </cell>
          <cell r="N96">
            <v>5700</v>
          </cell>
        </row>
        <row r="97">
          <cell r="E97" t="str">
            <v>5.16 - Serviços Médico-Hospitalares, Odotonlogia e Laboratoriais</v>
          </cell>
          <cell r="N97">
            <v>3800</v>
          </cell>
        </row>
        <row r="98">
          <cell r="E98" t="str">
            <v>3.2 - Gás e Outros Materiais Engarrafados</v>
          </cell>
          <cell r="N98">
            <v>109.56</v>
          </cell>
        </row>
        <row r="99">
          <cell r="E99" t="str">
            <v>3.2 - Gás e Outros Materiais Engarrafados</v>
          </cell>
          <cell r="N99">
            <v>789.36</v>
          </cell>
        </row>
        <row r="100">
          <cell r="E100" t="str">
            <v>3.4 - Material Farmacológico</v>
          </cell>
          <cell r="N100">
            <v>1515.95</v>
          </cell>
        </row>
        <row r="101">
          <cell r="E101" t="str">
            <v>3.14 - Alimentação Preparada</v>
          </cell>
          <cell r="N101">
            <v>1025</v>
          </cell>
        </row>
        <row r="102">
          <cell r="E102" t="str">
            <v>5.16 - Serviços Médico-Hospitalares, Odotonlogia e Laboratoriais</v>
          </cell>
          <cell r="N102">
            <v>7600</v>
          </cell>
        </row>
        <row r="103">
          <cell r="E103" t="str">
            <v>5.16 - Serviços Médico-Hospitalares, Odotonlogia e Laboratoriais</v>
          </cell>
          <cell r="N103">
            <v>450</v>
          </cell>
        </row>
        <row r="104">
          <cell r="E104" t="str">
            <v>5.3 - Locação de Máquinas e Equipamentos</v>
          </cell>
          <cell r="N104">
            <v>385</v>
          </cell>
        </row>
        <row r="105">
          <cell r="E105" t="str">
            <v>1.99 - Outras Despesas com Pessoal</v>
          </cell>
          <cell r="N105">
            <v>39425.29</v>
          </cell>
        </row>
        <row r="106">
          <cell r="E106" t="str">
            <v>3.14 - Alimentação Preparada</v>
          </cell>
          <cell r="N106">
            <v>10810.35</v>
          </cell>
        </row>
        <row r="107">
          <cell r="E107" t="str">
            <v>5.13 - Água e Esgoto</v>
          </cell>
          <cell r="N107">
            <v>37514.400000000001</v>
          </cell>
        </row>
        <row r="108">
          <cell r="E108" t="str">
            <v>5.16 - Serviços Médico-Hospitalares, Odotonlogia e Laboratoriais</v>
          </cell>
          <cell r="N108">
            <v>244792.04</v>
          </cell>
        </row>
        <row r="110">
          <cell r="E110" t="str">
            <v>5.16 - Serviços Médico-Hospitalares, Odotonlogia e Laboratoriais</v>
          </cell>
          <cell r="N110">
            <v>3213.2</v>
          </cell>
        </row>
        <row r="111">
          <cell r="E111" t="str">
            <v>5.16 - Serviços Médico-Hospitalares, Odotonlogia e Laboratoriais</v>
          </cell>
          <cell r="N111">
            <v>10847.18</v>
          </cell>
        </row>
        <row r="112">
          <cell r="E112" t="str">
            <v>5.10 - Detetização/Tratamento de Resíduos e Afins</v>
          </cell>
          <cell r="N112">
            <v>8113.18</v>
          </cell>
        </row>
        <row r="113">
          <cell r="E113" t="str">
            <v>5.8 - Locação de Veículos Automotores</v>
          </cell>
          <cell r="N113">
            <v>5890</v>
          </cell>
        </row>
        <row r="114">
          <cell r="E114" t="str">
            <v>5.15 - Serviços Domésticos</v>
          </cell>
          <cell r="N114">
            <v>18511.650000000001</v>
          </cell>
        </row>
        <row r="115">
          <cell r="E115" t="str">
            <v>5.12 - Energia Elétrica</v>
          </cell>
          <cell r="N115">
            <v>106060.48</v>
          </cell>
        </row>
        <row r="116">
          <cell r="E116" t="str">
            <v>5.16 - Serviços Médico-Hospitalares, Odotonlogia e Laboratoriais</v>
          </cell>
          <cell r="N116">
            <v>9836.2999999999993</v>
          </cell>
        </row>
        <row r="117">
          <cell r="E117" t="str">
            <v>5.16 - Serviços Médico-Hospitalares, Odotonlogia e Laboratoriais</v>
          </cell>
          <cell r="N117">
            <v>7426.4</v>
          </cell>
        </row>
        <row r="118">
          <cell r="E118" t="str">
            <v>5.16 - Serviços Médico-Hospitalares, Odotonlogia e Laboratoriais</v>
          </cell>
          <cell r="N118">
            <v>86588.83</v>
          </cell>
        </row>
        <row r="119">
          <cell r="E119" t="str">
            <v>5.16 - Serviços Médico-Hospitalares, Odotonlogia e Laboratoriais</v>
          </cell>
          <cell r="N119">
            <v>16200</v>
          </cell>
        </row>
        <row r="120">
          <cell r="E120" t="str">
            <v>5.16 - Serviços Médico-Hospitalares, Odotonlogia e Laboratoriais</v>
          </cell>
          <cell r="N120">
            <v>4162</v>
          </cell>
        </row>
        <row r="121">
          <cell r="E121" t="str">
            <v>5.16 - Serviços Médico-Hospitalares, Odotonlogia e Laboratoriais</v>
          </cell>
          <cell r="N121">
            <v>8066.5</v>
          </cell>
        </row>
        <row r="122">
          <cell r="E122" t="str">
            <v>5.16 - Serviços Médico-Hospitalares, Odotonlogia e Laboratoriais</v>
          </cell>
          <cell r="N122">
            <v>2859.9</v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CA748-EA51-4968-AA8D-7A6C75270224}">
  <dimension ref="A1:K1000"/>
  <sheetViews>
    <sheetView showGridLines="0" tabSelected="1" topLeftCell="B1" workbookViewId="0">
      <selection activeCell="E63" sqref="E63"/>
    </sheetView>
  </sheetViews>
  <sheetFormatPr defaultColWidth="14.42578125" defaultRowHeight="15" customHeight="1" x14ac:dyDescent="0.2"/>
  <cols>
    <col min="1" max="1" width="55" hidden="1" customWidth="1"/>
    <col min="2" max="2" width="2.28515625" customWidth="1"/>
    <col min="3" max="3" width="19.28515625" customWidth="1"/>
    <col min="4" max="4" width="56.28515625" customWidth="1"/>
    <col min="5" max="5" width="26.42578125" customWidth="1"/>
    <col min="6" max="6" width="61.85546875" hidden="1" customWidth="1"/>
    <col min="7" max="7" width="19" hidden="1" customWidth="1"/>
    <col min="8" max="8" width="2.140625" customWidth="1"/>
    <col min="9" max="11" width="8.7109375" customWidth="1"/>
  </cols>
  <sheetData>
    <row r="1" spans="1:11" ht="9" customHeight="1" x14ac:dyDescent="0.2">
      <c r="C1" s="2"/>
      <c r="E1" s="1"/>
    </row>
    <row r="2" spans="1:11" ht="12.75" customHeight="1" x14ac:dyDescent="0.2">
      <c r="C2" s="29" t="s">
        <v>163</v>
      </c>
      <c r="D2" s="28"/>
      <c r="E2" s="5"/>
    </row>
    <row r="3" spans="1:11" ht="12.75" customHeight="1" x14ac:dyDescent="0.2">
      <c r="C3" s="27" t="s">
        <v>162</v>
      </c>
      <c r="D3" s="26" t="s">
        <v>161</v>
      </c>
      <c r="E3" s="25" t="s">
        <v>160</v>
      </c>
    </row>
    <row r="4" spans="1:11" ht="12.75" customHeight="1" x14ac:dyDescent="0.2">
      <c r="C4" s="18">
        <v>1</v>
      </c>
      <c r="D4" s="10" t="s">
        <v>159</v>
      </c>
      <c r="E4" s="4">
        <f>SUM(E5:E7)</f>
        <v>2166132.5928000007</v>
      </c>
      <c r="F4" s="24"/>
      <c r="G4" s="23"/>
    </row>
    <row r="5" spans="1:11" ht="12.75" customHeight="1" x14ac:dyDescent="0.2">
      <c r="C5" s="14" t="s">
        <v>158</v>
      </c>
      <c r="D5" s="13" t="s">
        <v>157</v>
      </c>
      <c r="E5" s="17">
        <f>'[1]TCE - ANEXO II - Preencher'!L8+'[1]TCE - ANEXO II - Preencher'!M8+'[1]TCE - ANEXO II - Preencher'!P8+'[1]TCE - ANEXO II - Preencher'!Q8+'[1]TCE - ANEXO II - Preencher'!R8+'[1]TCE - ANEXO II - Preencher'!S8</f>
        <v>1970304.6000000006</v>
      </c>
    </row>
    <row r="6" spans="1:11" ht="12.75" customHeight="1" x14ac:dyDescent="0.2">
      <c r="C6" s="14" t="s">
        <v>156</v>
      </c>
      <c r="D6" s="13" t="s">
        <v>155</v>
      </c>
      <c r="E6" s="9">
        <f>'[1]TCE - ANEXO III - Preencher'!I7+'[1]TCE - ANEXO III - Preencher'!J7+'[1]TCE - ANEXO III - Preencher'!K7</f>
        <v>145917.83280000003</v>
      </c>
    </row>
    <row r="7" spans="1:11" ht="12.75" customHeight="1" x14ac:dyDescent="0.2">
      <c r="C7" s="14" t="s">
        <v>154</v>
      </c>
      <c r="D7" s="13" t="s">
        <v>153</v>
      </c>
      <c r="E7" s="9">
        <f>'[1]TCE - ANEXO III - Preencher'!N7+'[1]TCE - ANEXO III - Preencher'!Q7+'[1]TCE - ANEXO III - Preencher'!T7+'[1]TCE - ANEXO III - Preencher'!W7+'[1]TCE - ANEXO III - Preencher'!AA7</f>
        <v>49910.159999999996</v>
      </c>
      <c r="H7" s="3"/>
    </row>
    <row r="8" spans="1:11" ht="12.75" customHeight="1" x14ac:dyDescent="0.2">
      <c r="C8" s="18">
        <v>3</v>
      </c>
      <c r="D8" s="10" t="s">
        <v>152</v>
      </c>
      <c r="E8" s="4">
        <f>SUM(E9:E23)</f>
        <v>140766.67000000001</v>
      </c>
    </row>
    <row r="9" spans="1:11" ht="12.75" customHeight="1" x14ac:dyDescent="0.2">
      <c r="A9" s="8" t="s">
        <v>149</v>
      </c>
      <c r="C9" s="14" t="s">
        <v>151</v>
      </c>
      <c r="D9" s="13" t="s">
        <v>150</v>
      </c>
      <c r="E9" s="17">
        <f>G9</f>
        <v>0</v>
      </c>
      <c r="F9" s="8" t="s">
        <v>149</v>
      </c>
      <c r="G9" s="7">
        <f>SUMIF('[1]TCE - ANEXO IV - Preencher'!$E$11:$E$2001,'PCF TCE'!F9,'[1]TCE - ANEXO IV - Preencher'!$N$11:$N$2001)</f>
        <v>0</v>
      </c>
    </row>
    <row r="10" spans="1:11" ht="12.75" customHeight="1" x14ac:dyDescent="0.2">
      <c r="A10" s="8" t="s">
        <v>146</v>
      </c>
      <c r="C10" s="14" t="s">
        <v>148</v>
      </c>
      <c r="D10" s="13" t="s">
        <v>147</v>
      </c>
      <c r="E10" s="17">
        <f>G10</f>
        <v>6043.18</v>
      </c>
      <c r="F10" s="8" t="s">
        <v>146</v>
      </c>
      <c r="G10" s="7">
        <f>SUMIF('[1]TCE - ANEXO IV - Preencher'!$E$11:$E$2001,'PCF TCE'!F10,'[1]TCE - ANEXO IV - Preencher'!$N$11:$N$2001)</f>
        <v>6043.18</v>
      </c>
    </row>
    <row r="11" spans="1:11" ht="12.75" customHeight="1" x14ac:dyDescent="0.2">
      <c r="A11" s="8" t="s">
        <v>143</v>
      </c>
      <c r="C11" s="14" t="s">
        <v>145</v>
      </c>
      <c r="D11" s="13" t="s">
        <v>144</v>
      </c>
      <c r="E11" s="17">
        <f>G11</f>
        <v>0</v>
      </c>
      <c r="F11" s="8" t="s">
        <v>143</v>
      </c>
      <c r="G11" s="7">
        <f>SUMIF('[1]TCE - ANEXO IV - Preencher'!$E$11:$E$2001,'PCF TCE'!F11,'[1]TCE - ANEXO IV - Preencher'!$N$11:$N$2001)</f>
        <v>0</v>
      </c>
      <c r="H11" s="3"/>
    </row>
    <row r="12" spans="1:11" ht="12.75" customHeight="1" x14ac:dyDescent="0.2">
      <c r="A12" s="8" t="s">
        <v>140</v>
      </c>
      <c r="C12" s="14" t="s">
        <v>142</v>
      </c>
      <c r="D12" s="13" t="s">
        <v>141</v>
      </c>
      <c r="E12" s="17">
        <f>G12</f>
        <v>19696.05</v>
      </c>
      <c r="F12" s="8" t="s">
        <v>140</v>
      </c>
      <c r="G12" s="7">
        <f>SUMIF('[1]TCE - ANEXO IV - Preencher'!$E$11:$E$2001,'PCF TCE'!F12,'[1]TCE - ANEXO IV - Preencher'!$N$11:$N$2001)</f>
        <v>19696.05</v>
      </c>
    </row>
    <row r="13" spans="1:11" ht="12.75" customHeight="1" x14ac:dyDescent="0.2">
      <c r="A13" s="8" t="s">
        <v>137</v>
      </c>
      <c r="C13" s="14" t="s">
        <v>139</v>
      </c>
      <c r="D13" s="13" t="s">
        <v>138</v>
      </c>
      <c r="E13" s="17">
        <f>G13</f>
        <v>0</v>
      </c>
      <c r="F13" s="8" t="s">
        <v>137</v>
      </c>
      <c r="G13" s="7">
        <f>SUMIF('[1]TCE - ANEXO IV - Preencher'!$E$11:$E$2001,'PCF TCE'!F13,'[1]TCE - ANEXO IV - Preencher'!$N$11:$N$2001)</f>
        <v>0</v>
      </c>
    </row>
    <row r="14" spans="1:11" ht="12.75" customHeight="1" x14ac:dyDescent="0.2">
      <c r="A14" s="8" t="s">
        <v>134</v>
      </c>
      <c r="C14" s="14" t="s">
        <v>136</v>
      </c>
      <c r="D14" s="13" t="s">
        <v>135</v>
      </c>
      <c r="E14" s="17">
        <f>G14</f>
        <v>0</v>
      </c>
      <c r="F14" s="8" t="s">
        <v>134</v>
      </c>
      <c r="G14" s="7">
        <f>SUMIF('[1]TCE - ANEXO IV - Preencher'!$E$11:$E$2001,'PCF TCE'!F14,'[1]TCE - ANEXO IV - Preencher'!$N$11:$N$2001)</f>
        <v>0</v>
      </c>
    </row>
    <row r="15" spans="1:11" ht="12.75" customHeight="1" x14ac:dyDescent="0.2">
      <c r="A15" s="8" t="s">
        <v>131</v>
      </c>
      <c r="C15" s="14" t="s">
        <v>133</v>
      </c>
      <c r="D15" s="13" t="s">
        <v>132</v>
      </c>
      <c r="E15" s="17">
        <f>G15</f>
        <v>0</v>
      </c>
      <c r="F15" s="8" t="s">
        <v>131</v>
      </c>
      <c r="G15" s="7">
        <f>SUMIF('[1]TCE - ANEXO IV - Preencher'!$E$11:$E$2001,'PCF TCE'!F15,'[1]TCE - ANEXO IV - Preencher'!$N$11:$N$2001)</f>
        <v>0</v>
      </c>
      <c r="K15" s="8"/>
    </row>
    <row r="16" spans="1:11" ht="12.75" customHeight="1" x14ac:dyDescent="0.2">
      <c r="A16" s="8" t="s">
        <v>128</v>
      </c>
      <c r="C16" s="14" t="s">
        <v>130</v>
      </c>
      <c r="D16" s="13" t="s">
        <v>129</v>
      </c>
      <c r="E16" s="17">
        <f>G16</f>
        <v>79420</v>
      </c>
      <c r="F16" s="8" t="s">
        <v>128</v>
      </c>
      <c r="G16" s="7">
        <f>SUMIF('[1]TCE - ANEXO IV - Preencher'!$E$11:$E$2001,'PCF TCE'!F16,'[1]TCE - ANEXO IV - Preencher'!$N$11:$N$2001)</f>
        <v>79420</v>
      </c>
    </row>
    <row r="17" spans="1:7" ht="12.75" customHeight="1" x14ac:dyDescent="0.2">
      <c r="A17" s="8" t="s">
        <v>125</v>
      </c>
      <c r="C17" s="14" t="s">
        <v>127</v>
      </c>
      <c r="D17" s="13" t="s">
        <v>126</v>
      </c>
      <c r="E17" s="17">
        <f>G17</f>
        <v>0</v>
      </c>
      <c r="F17" s="8" t="s">
        <v>125</v>
      </c>
      <c r="G17" s="7">
        <f>SUMIF('[1]TCE - ANEXO IV - Preencher'!$E$11:$E$2001,'PCF TCE'!F17,'[1]TCE - ANEXO IV - Preencher'!$N$11:$N$2001)</f>
        <v>0</v>
      </c>
    </row>
    <row r="18" spans="1:7" ht="12.75" customHeight="1" x14ac:dyDescent="0.2">
      <c r="A18" s="8" t="s">
        <v>122</v>
      </c>
      <c r="C18" s="14" t="s">
        <v>124</v>
      </c>
      <c r="D18" s="13" t="s">
        <v>123</v>
      </c>
      <c r="E18" s="17">
        <f>G18</f>
        <v>0</v>
      </c>
      <c r="F18" s="8" t="s">
        <v>122</v>
      </c>
      <c r="G18" s="7">
        <f>SUMIF('[1]TCE - ANEXO IV - Preencher'!$E$11:$E$2001,'PCF TCE'!F18,'[1]TCE - ANEXO IV - Preencher'!$N$11:$N$2001)</f>
        <v>0</v>
      </c>
    </row>
    <row r="19" spans="1:7" ht="12.75" customHeight="1" x14ac:dyDescent="0.2">
      <c r="A19" s="8" t="s">
        <v>119</v>
      </c>
      <c r="C19" s="14" t="s">
        <v>121</v>
      </c>
      <c r="D19" s="13" t="s">
        <v>120</v>
      </c>
      <c r="E19" s="17">
        <f>G19</f>
        <v>0</v>
      </c>
      <c r="F19" s="8" t="s">
        <v>119</v>
      </c>
      <c r="G19" s="7">
        <f>SUMIF('[1]TCE - ANEXO IV - Preencher'!$E$11:$E$2001,'PCF TCE'!F19,'[1]TCE - ANEXO IV - Preencher'!$N$11:$N$2001)</f>
        <v>0</v>
      </c>
    </row>
    <row r="20" spans="1:7" ht="12.75" customHeight="1" x14ac:dyDescent="0.2">
      <c r="A20" s="8" t="s">
        <v>116</v>
      </c>
      <c r="C20" s="14" t="s">
        <v>118</v>
      </c>
      <c r="D20" s="13" t="s">
        <v>117</v>
      </c>
      <c r="E20" s="17">
        <f>G20</f>
        <v>11630.1</v>
      </c>
      <c r="F20" s="8" t="s">
        <v>116</v>
      </c>
      <c r="G20" s="7">
        <f>SUMIF('[1]TCE - ANEXO IV - Preencher'!$E$11:$E$2001,'PCF TCE'!F20,'[1]TCE - ANEXO IV - Preencher'!$N$11:$N$2001)</f>
        <v>11630.1</v>
      </c>
    </row>
    <row r="21" spans="1:7" ht="12.75" customHeight="1" x14ac:dyDescent="0.2">
      <c r="A21" s="8" t="s">
        <v>113</v>
      </c>
      <c r="C21" s="14" t="s">
        <v>115</v>
      </c>
      <c r="D21" s="13" t="s">
        <v>114</v>
      </c>
      <c r="E21" s="17">
        <f>G21</f>
        <v>0</v>
      </c>
      <c r="F21" s="8" t="s">
        <v>113</v>
      </c>
      <c r="G21" s="7">
        <f>SUMIF('[1]TCE - ANEXO IV - Preencher'!$E$11:$E$2001,'PCF TCE'!F21,'[1]TCE - ANEXO IV - Preencher'!$N$11:$N$2001)</f>
        <v>0</v>
      </c>
    </row>
    <row r="22" spans="1:7" ht="12.75" customHeight="1" x14ac:dyDescent="0.2">
      <c r="C22" s="14" t="s">
        <v>112</v>
      </c>
      <c r="D22" s="13" t="s">
        <v>111</v>
      </c>
      <c r="E22" s="17">
        <f>G22</f>
        <v>11835.35</v>
      </c>
      <c r="F22" s="16" t="s">
        <v>110</v>
      </c>
      <c r="G22" s="15">
        <f>SUMIF('[1]TCE - ANEXO IV - Preencher'!$E$11:$E$2001,'PCF TCE'!F22,'[1]TCE - ANEXO IV - Preencher'!$N$11:$N$2001)</f>
        <v>11835.35</v>
      </c>
    </row>
    <row r="23" spans="1:7" ht="12.75" customHeight="1" x14ac:dyDescent="0.2">
      <c r="A23" s="8" t="s">
        <v>107</v>
      </c>
      <c r="C23" s="14" t="s">
        <v>109</v>
      </c>
      <c r="D23" s="13" t="s">
        <v>108</v>
      </c>
      <c r="E23" s="17">
        <f>G23</f>
        <v>12141.99</v>
      </c>
      <c r="F23" s="8" t="s">
        <v>107</v>
      </c>
      <c r="G23" s="7">
        <f>SUMIF('[1]TCE - ANEXO IV - Preencher'!$E$11:$E$2001,'PCF TCE'!F23,'[1]TCE - ANEXO IV - Preencher'!$N$11:$N$2001)</f>
        <v>12141.99</v>
      </c>
    </row>
    <row r="24" spans="1:7" ht="12.75" customHeight="1" x14ac:dyDescent="0.2">
      <c r="C24" s="18">
        <v>4</v>
      </c>
      <c r="D24" s="10" t="s">
        <v>106</v>
      </c>
      <c r="E24" s="4">
        <f>SUM(E25:E32)</f>
        <v>1280</v>
      </c>
      <c r="G24" s="7">
        <f>SUMIF('[1]TCE - ANEXO IV - Preencher'!$E$11:$E$2001,'PCF TCE'!F24,'[1]TCE - ANEXO IV - Preencher'!$N$11:$N$2001)</f>
        <v>0</v>
      </c>
    </row>
    <row r="25" spans="1:7" ht="12.75" customHeight="1" x14ac:dyDescent="0.2">
      <c r="C25" s="22" t="s">
        <v>105</v>
      </c>
      <c r="D25" s="21" t="s">
        <v>79</v>
      </c>
      <c r="E25" s="9">
        <f>G25</f>
        <v>0</v>
      </c>
      <c r="F25" s="20" t="s">
        <v>104</v>
      </c>
      <c r="G25" s="19">
        <f>SUMIF('[1]TCE - ANEXO IV - Preencher'!$E$11:$E$2001,'PCF TCE'!F25,'[1]TCE - ANEXO IV - Preencher'!$N$11:$N$2001)</f>
        <v>0</v>
      </c>
    </row>
    <row r="26" spans="1:7" ht="12.75" customHeight="1" x14ac:dyDescent="0.2">
      <c r="C26" s="14" t="s">
        <v>103</v>
      </c>
      <c r="D26" s="13" t="s">
        <v>9</v>
      </c>
      <c r="E26" s="17">
        <f>G26</f>
        <v>0</v>
      </c>
      <c r="F26" s="8" t="s">
        <v>102</v>
      </c>
      <c r="G26" s="7">
        <f>SUMIF('[1]TCE - ANEXO IV - Preencher'!$E$11:$E$2001,'PCF TCE'!F26,'[1]TCE - ANEXO IV - Preencher'!$N$11:$N$2001)</f>
        <v>0</v>
      </c>
    </row>
    <row r="27" spans="1:7" ht="12.75" customHeight="1" x14ac:dyDescent="0.2">
      <c r="C27" s="14" t="s">
        <v>101</v>
      </c>
      <c r="D27" s="13" t="s">
        <v>100</v>
      </c>
      <c r="E27" s="17">
        <f>G27</f>
        <v>1280</v>
      </c>
      <c r="F27" s="8" t="s">
        <v>99</v>
      </c>
      <c r="G27" s="7">
        <f>SUMIF('[1]TCE - ANEXO IV - Preencher'!$E$11:$E$2001,'PCF TCE'!F27,'[1]TCE - ANEXO IV - Preencher'!$N$11:$N$2001)</f>
        <v>1280</v>
      </c>
    </row>
    <row r="28" spans="1:7" ht="12.75" customHeight="1" x14ac:dyDescent="0.2">
      <c r="C28" s="14" t="s">
        <v>98</v>
      </c>
      <c r="D28" s="13" t="s">
        <v>64</v>
      </c>
      <c r="E28" s="17">
        <f>G28</f>
        <v>0</v>
      </c>
      <c r="F28" s="8" t="s">
        <v>97</v>
      </c>
      <c r="G28" s="7">
        <f>SUMIF('[1]TCE - ANEXO IV - Preencher'!$E$11:$E$2001,'PCF TCE'!F28,'[1]TCE - ANEXO IV - Preencher'!$N$11:$N$2001)</f>
        <v>0</v>
      </c>
    </row>
    <row r="29" spans="1:7" ht="12.75" customHeight="1" x14ac:dyDescent="0.2">
      <c r="C29" s="14" t="s">
        <v>96</v>
      </c>
      <c r="D29" s="13" t="s">
        <v>95</v>
      </c>
      <c r="E29" s="17">
        <f>G29</f>
        <v>0</v>
      </c>
      <c r="F29" s="8" t="s">
        <v>94</v>
      </c>
      <c r="G29" s="7">
        <f>SUMIF('[1]TCE - ANEXO IV - Preencher'!$E$11:$E$2001,'PCF TCE'!F29,'[1]TCE - ANEXO IV - Preencher'!$N$11:$N$2001)</f>
        <v>0</v>
      </c>
    </row>
    <row r="30" spans="1:7" ht="12.75" customHeight="1" x14ac:dyDescent="0.2">
      <c r="C30" s="22" t="s">
        <v>93</v>
      </c>
      <c r="D30" s="21" t="s">
        <v>92</v>
      </c>
      <c r="E30" s="9">
        <f>G30</f>
        <v>0</v>
      </c>
      <c r="F30" s="20" t="s">
        <v>91</v>
      </c>
      <c r="G30" s="19">
        <f>SUMIF('[1]TCE - ANEXO IV - Preencher'!$E$11:$E$2001,'PCF TCE'!F30,'[1]TCE - ANEXO IV - Preencher'!$N$11:$N$2001)</f>
        <v>0</v>
      </c>
    </row>
    <row r="31" spans="1:7" ht="12.75" customHeight="1" x14ac:dyDescent="0.2">
      <c r="C31" s="22" t="s">
        <v>90</v>
      </c>
      <c r="D31" s="21" t="s">
        <v>89</v>
      </c>
      <c r="E31" s="9">
        <f>G31</f>
        <v>0</v>
      </c>
      <c r="F31" s="20" t="s">
        <v>88</v>
      </c>
      <c r="G31" s="19">
        <f>SUMIF('[1]TCE - ANEXO IV - Preencher'!$E$11:$E$2001,'PCF TCE'!F31,'[1]TCE - ANEXO IV - Preencher'!$N$11:$N$2001)</f>
        <v>0</v>
      </c>
    </row>
    <row r="32" spans="1:7" ht="12.75" customHeight="1" x14ac:dyDescent="0.2">
      <c r="C32" s="22" t="s">
        <v>87</v>
      </c>
      <c r="D32" s="21" t="s">
        <v>86</v>
      </c>
      <c r="E32" s="9">
        <f>G32</f>
        <v>0</v>
      </c>
      <c r="F32" s="20" t="s">
        <v>85</v>
      </c>
      <c r="G32" s="19">
        <f>SUMIF('[1]TCE - ANEXO IV - Preencher'!$E$11:$E$2001,'PCF TCE'!F32,'[1]TCE - ANEXO IV - Preencher'!$N$11:$N$2001)</f>
        <v>0</v>
      </c>
    </row>
    <row r="33" spans="3:7" ht="12.75" customHeight="1" x14ac:dyDescent="0.2">
      <c r="C33" s="18">
        <v>5</v>
      </c>
      <c r="D33" s="10" t="s">
        <v>84</v>
      </c>
      <c r="E33" s="4">
        <f>SUM(E34:E60)</f>
        <v>666333.49</v>
      </c>
      <c r="G33" s="7">
        <f>SUMIF('[1]TCE - ANEXO IV - Preencher'!$E$11:$E$2001,'PCF TCE'!F33,'[1]TCE - ANEXO IV - Preencher'!$N$11:$N$2001)</f>
        <v>0</v>
      </c>
    </row>
    <row r="34" spans="3:7" ht="12.75" customHeight="1" x14ac:dyDescent="0.2">
      <c r="C34" s="14" t="s">
        <v>83</v>
      </c>
      <c r="D34" s="13" t="s">
        <v>82</v>
      </c>
      <c r="E34" s="9">
        <f>G34</f>
        <v>0</v>
      </c>
      <c r="F34" s="8" t="s">
        <v>81</v>
      </c>
      <c r="G34" s="7">
        <f>SUMIF('[1]TCE - ANEXO IV - Preencher'!$E$11:$E$2001,'PCF TCE'!F34,'[1]TCE - ANEXO IV - Preencher'!$N$11:$N$2001)</f>
        <v>0</v>
      </c>
    </row>
    <row r="35" spans="3:7" ht="12.75" customHeight="1" x14ac:dyDescent="0.2">
      <c r="C35" s="14" t="s">
        <v>80</v>
      </c>
      <c r="D35" s="13" t="s">
        <v>79</v>
      </c>
      <c r="E35" s="9">
        <f>G35</f>
        <v>0</v>
      </c>
      <c r="F35" s="8" t="s">
        <v>78</v>
      </c>
      <c r="G35" s="7">
        <f>SUMIF('[1]TCE - ANEXO IV - Preencher'!$E$11:$E$2001,'PCF TCE'!F35,'[1]TCE - ANEXO IV - Preencher'!$N$11:$N$2001)</f>
        <v>0</v>
      </c>
    </row>
    <row r="36" spans="3:7" ht="12.75" customHeight="1" x14ac:dyDescent="0.2">
      <c r="C36" s="14" t="s">
        <v>77</v>
      </c>
      <c r="D36" s="13" t="s">
        <v>76</v>
      </c>
      <c r="E36" s="9">
        <f>G36</f>
        <v>385</v>
      </c>
      <c r="F36" s="8" t="s">
        <v>75</v>
      </c>
      <c r="G36" s="7">
        <f>SUMIF('[1]TCE - ANEXO IV - Preencher'!$E$11:$E$2001,'PCF TCE'!F36,'[1]TCE - ANEXO IV - Preencher'!$N$11:$N$2001)</f>
        <v>385</v>
      </c>
    </row>
    <row r="37" spans="3:7" ht="12.75" customHeight="1" x14ac:dyDescent="0.2">
      <c r="C37" s="14" t="s">
        <v>74</v>
      </c>
      <c r="D37" s="13" t="s">
        <v>73</v>
      </c>
      <c r="E37" s="9">
        <f>G37</f>
        <v>0</v>
      </c>
      <c r="F37" s="8" t="s">
        <v>72</v>
      </c>
      <c r="G37" s="7">
        <f>SUMIF('[1]TCE - ANEXO IV - Preencher'!$E$11:$E$2001,'PCF TCE'!F37,'[1]TCE - ANEXO IV - Preencher'!$N$11:$N$2001)</f>
        <v>0</v>
      </c>
    </row>
    <row r="38" spans="3:7" ht="12.75" customHeight="1" x14ac:dyDescent="0.2">
      <c r="C38" s="14" t="s">
        <v>71</v>
      </c>
      <c r="D38" s="13" t="s">
        <v>70</v>
      </c>
      <c r="E38" s="9">
        <f>G38</f>
        <v>12800</v>
      </c>
      <c r="F38" s="8" t="s">
        <v>69</v>
      </c>
      <c r="G38" s="7">
        <f>SUMIF('[1]TCE - ANEXO IV - Preencher'!$E$11:$E$2001,'PCF TCE'!F38,'[1]TCE - ANEXO IV - Preencher'!$N$11:$N$2001)</f>
        <v>12800</v>
      </c>
    </row>
    <row r="39" spans="3:7" ht="12.75" customHeight="1" x14ac:dyDescent="0.2">
      <c r="C39" s="14" t="s">
        <v>68</v>
      </c>
      <c r="D39" s="13" t="s">
        <v>67</v>
      </c>
      <c r="E39" s="9">
        <f>G39</f>
        <v>0</v>
      </c>
      <c r="F39" s="8" t="s">
        <v>66</v>
      </c>
      <c r="G39" s="7">
        <f>SUMIF('[1]TCE - ANEXO IV - Preencher'!$E$11:$E$2001,'PCF TCE'!F39,'[1]TCE - ANEXO IV - Preencher'!$N$11:$N$2001)</f>
        <v>0</v>
      </c>
    </row>
    <row r="40" spans="3:7" ht="12.75" customHeight="1" x14ac:dyDescent="0.2">
      <c r="C40" s="14" t="s">
        <v>65</v>
      </c>
      <c r="D40" s="13" t="s">
        <v>64</v>
      </c>
      <c r="E40" s="9">
        <f>G40</f>
        <v>0</v>
      </c>
      <c r="F40" s="8" t="s">
        <v>63</v>
      </c>
      <c r="G40" s="7">
        <f>SUMIF('[1]TCE - ANEXO IV - Preencher'!$E$11:$E$2001,'PCF TCE'!F40,'[1]TCE - ANEXO IV - Preencher'!$N$11:$N$2001)</f>
        <v>0</v>
      </c>
    </row>
    <row r="41" spans="3:7" ht="12.75" customHeight="1" x14ac:dyDescent="0.2">
      <c r="C41" s="14" t="s">
        <v>62</v>
      </c>
      <c r="D41" s="13" t="s">
        <v>61</v>
      </c>
      <c r="E41" s="9">
        <f>G41</f>
        <v>5890</v>
      </c>
      <c r="F41" s="8" t="s">
        <v>60</v>
      </c>
      <c r="G41" s="7">
        <f>SUMIF('[1]TCE - ANEXO IV - Preencher'!$E$11:$E$2001,'PCF TCE'!F41,'[1]TCE - ANEXO IV - Preencher'!$N$11:$N$2001)</f>
        <v>5890</v>
      </c>
    </row>
    <row r="42" spans="3:7" ht="12.75" customHeight="1" x14ac:dyDescent="0.2">
      <c r="C42" s="14" t="s">
        <v>59</v>
      </c>
      <c r="D42" s="13" t="s">
        <v>58</v>
      </c>
      <c r="E42" s="9">
        <f>G42</f>
        <v>0</v>
      </c>
      <c r="F42" s="8" t="s">
        <v>57</v>
      </c>
      <c r="G42" s="7">
        <f>SUMIF('[1]TCE - ANEXO IV - Preencher'!$E$11:$E$2001,'PCF TCE'!F42,'[1]TCE - ANEXO IV - Preencher'!$N$11:$N$2001)</f>
        <v>0</v>
      </c>
    </row>
    <row r="43" spans="3:7" ht="12.75" customHeight="1" x14ac:dyDescent="0.2">
      <c r="C43" s="14" t="s">
        <v>56</v>
      </c>
      <c r="D43" s="13" t="s">
        <v>55</v>
      </c>
      <c r="E43" s="9">
        <f>G43</f>
        <v>8113.18</v>
      </c>
      <c r="F43" s="8" t="s">
        <v>54</v>
      </c>
      <c r="G43" s="7">
        <f>SUMIF('[1]TCE - ANEXO IV - Preencher'!$E$11:$E$2001,'PCF TCE'!F43,'[1]TCE - ANEXO IV - Preencher'!$N$11:$N$2001)</f>
        <v>8113.18</v>
      </c>
    </row>
    <row r="44" spans="3:7" ht="12.75" customHeight="1" x14ac:dyDescent="0.2">
      <c r="C44" s="14" t="s">
        <v>53</v>
      </c>
      <c r="D44" s="13" t="s">
        <v>52</v>
      </c>
      <c r="E44" s="9">
        <f>G44</f>
        <v>0</v>
      </c>
      <c r="F44" s="8" t="s">
        <v>51</v>
      </c>
      <c r="G44" s="7">
        <f>SUMIF('[1]TCE - ANEXO IV - Preencher'!$E$11:$E$2001,'PCF TCE'!F44,'[1]TCE - ANEXO IV - Preencher'!$N$11:$N$2001)</f>
        <v>0</v>
      </c>
    </row>
    <row r="45" spans="3:7" ht="12.75" customHeight="1" x14ac:dyDescent="0.2">
      <c r="C45" s="14" t="s">
        <v>50</v>
      </c>
      <c r="D45" s="13" t="s">
        <v>49</v>
      </c>
      <c r="E45" s="9">
        <f>G45</f>
        <v>106060.48</v>
      </c>
      <c r="F45" s="8" t="s">
        <v>48</v>
      </c>
      <c r="G45" s="7">
        <f>SUMIF('[1]TCE - ANEXO IV - Preencher'!$E$11:$E$2001,'PCF TCE'!F45,'[1]TCE - ANEXO IV - Preencher'!$N$11:$N$2001)</f>
        <v>106060.48</v>
      </c>
    </row>
    <row r="46" spans="3:7" ht="12.75" customHeight="1" x14ac:dyDescent="0.2">
      <c r="C46" s="14" t="s">
        <v>47</v>
      </c>
      <c r="D46" s="13" t="s">
        <v>46</v>
      </c>
      <c r="E46" s="9">
        <f>G46</f>
        <v>37514.400000000001</v>
      </c>
      <c r="F46" s="8" t="s">
        <v>45</v>
      </c>
      <c r="G46" s="7">
        <f>SUMIF('[1]TCE - ANEXO IV - Preencher'!$E$11:$E$2001,'PCF TCE'!F46,'[1]TCE - ANEXO IV - Preencher'!$N$11:$N$2001)</f>
        <v>37514.400000000001</v>
      </c>
    </row>
    <row r="47" spans="3:7" ht="12.75" customHeight="1" x14ac:dyDescent="0.2">
      <c r="C47" s="14" t="s">
        <v>44</v>
      </c>
      <c r="D47" s="13" t="s">
        <v>43</v>
      </c>
      <c r="E47" s="9">
        <f>G47</f>
        <v>0</v>
      </c>
      <c r="G47" s="7">
        <f>SUMIF('[1]TCE - ANEXO IV - Preencher'!$E$11:$E$2001,'PCF TCE'!F47,'[1]TCE - ANEXO IV - Preencher'!$N$11:$N$2001)</f>
        <v>0</v>
      </c>
    </row>
    <row r="48" spans="3:7" ht="12.75" customHeight="1" x14ac:dyDescent="0.2">
      <c r="C48" s="14" t="s">
        <v>42</v>
      </c>
      <c r="D48" s="13" t="s">
        <v>41</v>
      </c>
      <c r="E48" s="9">
        <f>G48</f>
        <v>18511.650000000001</v>
      </c>
      <c r="F48" s="8" t="s">
        <v>40</v>
      </c>
      <c r="G48" s="7">
        <f>SUMIF('[1]TCE - ANEXO IV - Preencher'!$E$11:$E$2001,'PCF TCE'!F48,'[1]TCE - ANEXO IV - Preencher'!$N$11:$N$2001)</f>
        <v>18511.650000000001</v>
      </c>
    </row>
    <row r="49" spans="3:7" ht="12.75" customHeight="1" x14ac:dyDescent="0.2">
      <c r="C49" s="14" t="s">
        <v>39</v>
      </c>
      <c r="D49" s="13" t="s">
        <v>38</v>
      </c>
      <c r="E49" s="9">
        <f>G49</f>
        <v>473955.53</v>
      </c>
      <c r="F49" s="8" t="s">
        <v>37</v>
      </c>
      <c r="G49" s="7">
        <f>SUMIF('[1]TCE - ANEXO IV - Preencher'!$E$11:$E$2001,'PCF TCE'!F49,'[1]TCE - ANEXO IV - Preencher'!$N$11:$N$2001)</f>
        <v>473955.53</v>
      </c>
    </row>
    <row r="50" spans="3:7" ht="12.75" customHeight="1" x14ac:dyDescent="0.2">
      <c r="C50" s="14" t="s">
        <v>36</v>
      </c>
      <c r="D50" s="13" t="s">
        <v>35</v>
      </c>
      <c r="E50" s="9">
        <f>G50</f>
        <v>0</v>
      </c>
      <c r="F50" s="8" t="s">
        <v>34</v>
      </c>
      <c r="G50" s="7">
        <f>SUMIF('[1]TCE - ANEXO IV - Preencher'!$E$11:$E$2001,'PCF TCE'!F50,'[1]TCE - ANEXO IV - Preencher'!$N$11:$N$2001)</f>
        <v>0</v>
      </c>
    </row>
    <row r="51" spans="3:7" ht="12.75" customHeight="1" x14ac:dyDescent="0.2">
      <c r="C51" s="14" t="s">
        <v>33</v>
      </c>
      <c r="D51" s="13" t="s">
        <v>32</v>
      </c>
      <c r="E51" s="9">
        <f>G51</f>
        <v>0</v>
      </c>
      <c r="F51" s="8" t="s">
        <v>31</v>
      </c>
      <c r="G51" s="7">
        <f>SUMIF('[1]TCE - ANEXO IV - Preencher'!$E$11:$E$2001,'PCF TCE'!F51,'[1]TCE - ANEXO IV - Preencher'!$N$11:$N$2001)</f>
        <v>0</v>
      </c>
    </row>
    <row r="52" spans="3:7" ht="12.75" customHeight="1" x14ac:dyDescent="0.2">
      <c r="C52" s="14" t="s">
        <v>30</v>
      </c>
      <c r="D52" s="13" t="s">
        <v>29</v>
      </c>
      <c r="E52" s="9">
        <f>G52</f>
        <v>0</v>
      </c>
      <c r="F52" s="8" t="s">
        <v>28</v>
      </c>
      <c r="G52" s="7">
        <f>SUMIF('[1]TCE - ANEXO IV - Preencher'!$E$11:$E$2001,'PCF TCE'!F52,'[1]TCE - ANEXO IV - Preencher'!$N$11:$N$2001)</f>
        <v>0</v>
      </c>
    </row>
    <row r="53" spans="3:7" ht="12.75" customHeight="1" x14ac:dyDescent="0.2">
      <c r="C53" s="14" t="s">
        <v>27</v>
      </c>
      <c r="D53" s="13" t="s">
        <v>26</v>
      </c>
      <c r="E53" s="9">
        <f>G53</f>
        <v>0</v>
      </c>
      <c r="F53" s="8" t="s">
        <v>25</v>
      </c>
      <c r="G53" s="7">
        <f>SUMIF('[1]TCE - ANEXO IV - Preencher'!$E$11:$E$2001,'PCF TCE'!F53,'[1]TCE - ANEXO IV - Preencher'!$N$11:$N$2001)</f>
        <v>0</v>
      </c>
    </row>
    <row r="54" spans="3:7" ht="12.75" customHeight="1" x14ac:dyDescent="0.2">
      <c r="C54" s="14" t="s">
        <v>24</v>
      </c>
      <c r="D54" s="13" t="s">
        <v>23</v>
      </c>
      <c r="E54" s="9">
        <f>G54</f>
        <v>0</v>
      </c>
      <c r="F54" s="8" t="s">
        <v>22</v>
      </c>
      <c r="G54" s="7">
        <f>SUMIF('[1]TCE - ANEXO IV - Preencher'!$E$11:$E$2001,'PCF TCE'!F54,'[1]TCE - ANEXO IV - Preencher'!$N$11:$N$2001)</f>
        <v>0</v>
      </c>
    </row>
    <row r="55" spans="3:7" ht="12.75" customHeight="1" x14ac:dyDescent="0.2">
      <c r="C55" s="14" t="s">
        <v>21</v>
      </c>
      <c r="D55" s="13" t="s">
        <v>20</v>
      </c>
      <c r="E55" s="9">
        <f>G55</f>
        <v>0</v>
      </c>
      <c r="F55" s="8" t="s">
        <v>19</v>
      </c>
      <c r="G55" s="7">
        <f>SUMIF('[1]TCE - ANEXO IV - Preencher'!$E$11:$E$2001,'PCF TCE'!F55,'[1]TCE - ANEXO IV - Preencher'!$N$11:$N$2001)</f>
        <v>0</v>
      </c>
    </row>
    <row r="56" spans="3:7" ht="12.75" customHeight="1" x14ac:dyDescent="0.2">
      <c r="C56" s="14" t="s">
        <v>18</v>
      </c>
      <c r="D56" s="13" t="s">
        <v>17</v>
      </c>
      <c r="E56" s="9">
        <f>G56</f>
        <v>0</v>
      </c>
      <c r="F56" s="8" t="s">
        <v>16</v>
      </c>
      <c r="G56" s="7">
        <f>SUMIF('[1]TCE - ANEXO IV - Preencher'!$E$11:$E$2001,'PCF TCE'!F56,'[1]TCE - ANEXO IV - Preencher'!$N$11:$N$2001)</f>
        <v>0</v>
      </c>
    </row>
    <row r="57" spans="3:7" ht="12.75" customHeight="1" x14ac:dyDescent="0.2">
      <c r="C57" s="14" t="s">
        <v>15</v>
      </c>
      <c r="D57" s="13" t="s">
        <v>14</v>
      </c>
      <c r="E57" s="9">
        <f>G57</f>
        <v>0</v>
      </c>
      <c r="G57" s="7">
        <f>SUMIF('[1]TCE - ANEXO IV - Preencher'!$E$11:$E$2001,'PCF TCE'!F57,'[1]TCE - ANEXO IV - Preencher'!$N$11:$N$2001)</f>
        <v>0</v>
      </c>
    </row>
    <row r="58" spans="3:7" ht="12.75" customHeight="1" x14ac:dyDescent="0.2">
      <c r="C58" s="14" t="s">
        <v>13</v>
      </c>
      <c r="D58" s="13" t="s">
        <v>12</v>
      </c>
      <c r="E58" s="9">
        <f>G58</f>
        <v>497.25000000000034</v>
      </c>
      <c r="F58" s="8" t="s">
        <v>11</v>
      </c>
      <c r="G58" s="7">
        <f>SUMIF('[1]TCE - ANEXO IV - Preencher'!$E$11:$E$2001,'PCF TCE'!F58,'[1]TCE - ANEXO IV - Preencher'!$N$11:$N$2001)</f>
        <v>497.25000000000034</v>
      </c>
    </row>
    <row r="59" spans="3:7" ht="12.75" customHeight="1" x14ac:dyDescent="0.2">
      <c r="C59" s="14" t="s">
        <v>10</v>
      </c>
      <c r="D59" s="13" t="s">
        <v>9</v>
      </c>
      <c r="E59" s="17">
        <f>G59</f>
        <v>0</v>
      </c>
      <c r="F59" s="16" t="s">
        <v>8</v>
      </c>
      <c r="G59" s="15">
        <f>SUMIF('[1]TCE - ANEXO IV - Preencher'!$E$11:$E$2001,'PCF TCE'!F59,'[1]TCE - ANEXO IV - Preencher'!$N$11:$N$2001)</f>
        <v>0</v>
      </c>
    </row>
    <row r="60" spans="3:7" ht="12.75" customHeight="1" x14ac:dyDescent="0.2">
      <c r="C60" s="14" t="s">
        <v>7</v>
      </c>
      <c r="D60" s="13" t="s">
        <v>6</v>
      </c>
      <c r="E60" s="9">
        <f>G60</f>
        <v>2606</v>
      </c>
      <c r="F60" s="8" t="s">
        <v>5</v>
      </c>
      <c r="G60" s="7">
        <f>SUMIF('[1]TCE - ANEXO IV - Preencher'!$E$11:$E$2001,'PCF TCE'!F60,'[1]TCE - ANEXO IV - Preencher'!$N$11:$N$2001)</f>
        <v>2606</v>
      </c>
    </row>
    <row r="61" spans="3:7" ht="12.75" customHeight="1" x14ac:dyDescent="0.2">
      <c r="C61" s="11">
        <v>6</v>
      </c>
      <c r="D61" s="10" t="s">
        <v>4</v>
      </c>
      <c r="E61" s="12">
        <f>G61</f>
        <v>0</v>
      </c>
      <c r="F61" s="8" t="s">
        <v>3</v>
      </c>
      <c r="G61" s="7">
        <f>SUMIF('[1]TCE - ANEXO IV - Preencher'!$E$11:$E$2001,'PCF TCE'!F61,'[1]TCE - ANEXO IV - Preencher'!$N$11:$N$2001)</f>
        <v>0</v>
      </c>
    </row>
    <row r="62" spans="3:7" ht="12.75" customHeight="1" x14ac:dyDescent="0.2">
      <c r="C62" s="11">
        <v>7</v>
      </c>
      <c r="D62" s="10" t="s">
        <v>2</v>
      </c>
      <c r="E62" s="9">
        <f>G62</f>
        <v>0</v>
      </c>
      <c r="F62" s="8" t="s">
        <v>1</v>
      </c>
      <c r="G62" s="7">
        <f>SUMIF('[1]TCE - ANEXO IV - Preencher'!$E$11:$E$2001,'PCF TCE'!F62,'[1]TCE - ANEXO IV - Preencher'!$N$11:$N$2001)</f>
        <v>0</v>
      </c>
    </row>
    <row r="63" spans="3:7" ht="25.5" customHeight="1" x14ac:dyDescent="0.2">
      <c r="C63" s="6" t="s">
        <v>0</v>
      </c>
      <c r="D63" s="5"/>
      <c r="E63" s="4">
        <f>E62+E61+E33+E24+E8+E4</f>
        <v>2974512.7528000008</v>
      </c>
      <c r="F63" s="1"/>
      <c r="G63" s="3"/>
    </row>
    <row r="64" spans="3:7" ht="12.75" customHeight="1" x14ac:dyDescent="0.2">
      <c r="C64" s="2"/>
      <c r="E64" s="1"/>
    </row>
    <row r="65" spans="3:5" ht="12.75" customHeight="1" x14ac:dyDescent="0.2">
      <c r="C65" s="2"/>
      <c r="E65" s="1"/>
    </row>
    <row r="66" spans="3:5" ht="12.75" customHeight="1" x14ac:dyDescent="0.2">
      <c r="C66" s="2"/>
      <c r="E66" s="1"/>
    </row>
    <row r="67" spans="3:5" ht="12.75" customHeight="1" x14ac:dyDescent="0.2">
      <c r="C67" s="2"/>
      <c r="E67" s="1"/>
    </row>
    <row r="68" spans="3:5" ht="12.75" customHeight="1" x14ac:dyDescent="0.2">
      <c r="C68" s="2"/>
      <c r="E68" s="1"/>
    </row>
    <row r="69" spans="3:5" ht="12.75" customHeight="1" x14ac:dyDescent="0.2">
      <c r="C69" s="2"/>
      <c r="E69" s="1"/>
    </row>
    <row r="70" spans="3:5" ht="12.75" customHeight="1" x14ac:dyDescent="0.2">
      <c r="C70" s="2"/>
      <c r="E70" s="1"/>
    </row>
    <row r="71" spans="3:5" ht="12.75" customHeight="1" x14ac:dyDescent="0.2">
      <c r="C71" s="2"/>
      <c r="E71" s="1"/>
    </row>
    <row r="72" spans="3:5" ht="12.75" customHeight="1" x14ac:dyDescent="0.2">
      <c r="C72" s="2"/>
      <c r="E72" s="1"/>
    </row>
    <row r="73" spans="3:5" ht="12.75" customHeight="1" x14ac:dyDescent="0.2">
      <c r="C73" s="2"/>
      <c r="E73" s="1"/>
    </row>
    <row r="74" spans="3:5" ht="12.75" customHeight="1" x14ac:dyDescent="0.2">
      <c r="C74" s="2"/>
      <c r="E74" s="1"/>
    </row>
    <row r="75" spans="3:5" ht="12.75" customHeight="1" x14ac:dyDescent="0.2">
      <c r="C75" s="2"/>
      <c r="E75" s="1"/>
    </row>
    <row r="76" spans="3:5" ht="12.75" customHeight="1" x14ac:dyDescent="0.2">
      <c r="C76" s="2"/>
      <c r="E76" s="1"/>
    </row>
    <row r="77" spans="3:5" ht="12.75" customHeight="1" x14ac:dyDescent="0.2">
      <c r="C77" s="2"/>
      <c r="E77" s="1"/>
    </row>
    <row r="78" spans="3:5" ht="12.75" customHeight="1" x14ac:dyDescent="0.2">
      <c r="C78" s="2"/>
      <c r="E78" s="1"/>
    </row>
    <row r="79" spans="3:5" ht="12.75" customHeight="1" x14ac:dyDescent="0.2">
      <c r="C79" s="2"/>
      <c r="E79" s="1"/>
    </row>
    <row r="80" spans="3:5" ht="12.75" customHeight="1" x14ac:dyDescent="0.2">
      <c r="C80" s="2"/>
      <c r="E80" s="1"/>
    </row>
    <row r="81" spans="3:5" ht="12.75" customHeight="1" x14ac:dyDescent="0.2">
      <c r="C81" s="2"/>
      <c r="E81" s="1"/>
    </row>
    <row r="82" spans="3:5" ht="12.75" customHeight="1" x14ac:dyDescent="0.2">
      <c r="C82" s="2"/>
      <c r="E82" s="1"/>
    </row>
    <row r="83" spans="3:5" ht="12.75" customHeight="1" x14ac:dyDescent="0.2">
      <c r="C83" s="2"/>
      <c r="E83" s="1"/>
    </row>
    <row r="84" spans="3:5" ht="12.75" customHeight="1" x14ac:dyDescent="0.2">
      <c r="C84" s="2"/>
      <c r="E84" s="1"/>
    </row>
    <row r="85" spans="3:5" ht="12.75" customHeight="1" x14ac:dyDescent="0.2">
      <c r="C85" s="2"/>
      <c r="E85" s="1"/>
    </row>
    <row r="86" spans="3:5" ht="12.75" customHeight="1" x14ac:dyDescent="0.2">
      <c r="C86" s="2"/>
      <c r="E86" s="1"/>
    </row>
    <row r="87" spans="3:5" ht="12.75" customHeight="1" x14ac:dyDescent="0.2">
      <c r="C87" s="2"/>
      <c r="E87" s="1"/>
    </row>
    <row r="88" spans="3:5" ht="12.75" customHeight="1" x14ac:dyDescent="0.2">
      <c r="C88" s="2"/>
      <c r="E88" s="1"/>
    </row>
    <row r="89" spans="3:5" ht="12.75" customHeight="1" x14ac:dyDescent="0.2">
      <c r="C89" s="2"/>
      <c r="E89" s="1"/>
    </row>
    <row r="90" spans="3:5" ht="12.75" customHeight="1" x14ac:dyDescent="0.2">
      <c r="C90" s="2"/>
      <c r="E90" s="1"/>
    </row>
    <row r="91" spans="3:5" ht="12.75" customHeight="1" x14ac:dyDescent="0.2">
      <c r="C91" s="2"/>
      <c r="E91" s="1"/>
    </row>
    <row r="92" spans="3:5" ht="12.75" customHeight="1" x14ac:dyDescent="0.2">
      <c r="C92" s="2"/>
      <c r="E92" s="1"/>
    </row>
    <row r="93" spans="3:5" ht="12.75" customHeight="1" x14ac:dyDescent="0.2">
      <c r="C93" s="2"/>
      <c r="E93" s="1"/>
    </row>
    <row r="94" spans="3:5" ht="12.75" customHeight="1" x14ac:dyDescent="0.2">
      <c r="C94" s="2"/>
      <c r="E94" s="1"/>
    </row>
    <row r="95" spans="3:5" ht="12.75" customHeight="1" x14ac:dyDescent="0.2">
      <c r="C95" s="2"/>
      <c r="E95" s="1"/>
    </row>
    <row r="96" spans="3:5" ht="12.75" customHeight="1" x14ac:dyDescent="0.2">
      <c r="C96" s="2"/>
      <c r="E96" s="1"/>
    </row>
    <row r="97" spans="3:5" ht="12.75" customHeight="1" x14ac:dyDescent="0.2">
      <c r="C97" s="2"/>
      <c r="E97" s="1"/>
    </row>
    <row r="98" spans="3:5" ht="12.75" customHeight="1" x14ac:dyDescent="0.2">
      <c r="C98" s="2"/>
      <c r="E98" s="1"/>
    </row>
    <row r="99" spans="3:5" ht="12.75" customHeight="1" x14ac:dyDescent="0.2">
      <c r="C99" s="2"/>
      <c r="E99" s="1"/>
    </row>
    <row r="100" spans="3:5" ht="12.75" customHeight="1" x14ac:dyDescent="0.2">
      <c r="C100" s="2"/>
      <c r="E100" s="1"/>
    </row>
    <row r="101" spans="3:5" ht="12.75" customHeight="1" x14ac:dyDescent="0.2">
      <c r="C101" s="2"/>
      <c r="E101" s="1"/>
    </row>
    <row r="102" spans="3:5" ht="12.75" customHeight="1" x14ac:dyDescent="0.2">
      <c r="C102" s="2"/>
      <c r="E102" s="1"/>
    </row>
    <row r="103" spans="3:5" ht="12.75" customHeight="1" x14ac:dyDescent="0.2">
      <c r="C103" s="2"/>
      <c r="E103" s="1"/>
    </row>
    <row r="104" spans="3:5" ht="12.75" customHeight="1" x14ac:dyDescent="0.2">
      <c r="C104" s="2"/>
      <c r="E104" s="1"/>
    </row>
    <row r="105" spans="3:5" ht="12.75" customHeight="1" x14ac:dyDescent="0.2">
      <c r="C105" s="2"/>
      <c r="E105" s="1"/>
    </row>
    <row r="106" spans="3:5" ht="12.75" customHeight="1" x14ac:dyDescent="0.2">
      <c r="C106" s="2"/>
      <c r="E106" s="1"/>
    </row>
    <row r="107" spans="3:5" ht="12.75" customHeight="1" x14ac:dyDescent="0.2">
      <c r="C107" s="2"/>
      <c r="E107" s="1"/>
    </row>
    <row r="108" spans="3:5" ht="12.75" customHeight="1" x14ac:dyDescent="0.2">
      <c r="C108" s="2"/>
      <c r="E108" s="1"/>
    </row>
    <row r="109" spans="3:5" ht="12.75" customHeight="1" x14ac:dyDescent="0.2">
      <c r="C109" s="2"/>
      <c r="E109" s="1"/>
    </row>
    <row r="110" spans="3:5" ht="12.75" customHeight="1" x14ac:dyDescent="0.2">
      <c r="C110" s="2"/>
      <c r="E110" s="1"/>
    </row>
    <row r="111" spans="3:5" ht="12.75" customHeight="1" x14ac:dyDescent="0.2">
      <c r="C111" s="2"/>
      <c r="E111" s="1"/>
    </row>
    <row r="112" spans="3:5" ht="12.75" customHeight="1" x14ac:dyDescent="0.2">
      <c r="C112" s="2"/>
      <c r="E112" s="1"/>
    </row>
    <row r="113" spans="3:5" ht="12.75" customHeight="1" x14ac:dyDescent="0.2">
      <c r="C113" s="2"/>
      <c r="E113" s="1"/>
    </row>
    <row r="114" spans="3:5" ht="12.75" customHeight="1" x14ac:dyDescent="0.2">
      <c r="C114" s="2"/>
      <c r="E114" s="1"/>
    </row>
    <row r="115" spans="3:5" ht="12.75" customHeight="1" x14ac:dyDescent="0.2">
      <c r="C115" s="2"/>
      <c r="E115" s="1"/>
    </row>
    <row r="116" spans="3:5" ht="12.75" customHeight="1" x14ac:dyDescent="0.2">
      <c r="C116" s="2"/>
      <c r="E116" s="1"/>
    </row>
    <row r="117" spans="3:5" ht="12.75" customHeight="1" x14ac:dyDescent="0.2">
      <c r="C117" s="2"/>
      <c r="E117" s="1"/>
    </row>
    <row r="118" spans="3:5" ht="12.75" customHeight="1" x14ac:dyDescent="0.2">
      <c r="C118" s="2"/>
      <c r="E118" s="1"/>
    </row>
    <row r="119" spans="3:5" ht="12.75" customHeight="1" x14ac:dyDescent="0.2">
      <c r="C119" s="2"/>
      <c r="E119" s="1"/>
    </row>
    <row r="120" spans="3:5" ht="12.75" customHeight="1" x14ac:dyDescent="0.2">
      <c r="C120" s="2"/>
      <c r="E120" s="1"/>
    </row>
    <row r="121" spans="3:5" ht="12.75" customHeight="1" x14ac:dyDescent="0.2">
      <c r="C121" s="2"/>
      <c r="E121" s="1"/>
    </row>
    <row r="122" spans="3:5" ht="12.75" customHeight="1" x14ac:dyDescent="0.2">
      <c r="C122" s="2"/>
      <c r="E122" s="1"/>
    </row>
    <row r="123" spans="3:5" ht="12.75" customHeight="1" x14ac:dyDescent="0.2">
      <c r="C123" s="2"/>
      <c r="E123" s="1"/>
    </row>
    <row r="124" spans="3:5" ht="12.75" customHeight="1" x14ac:dyDescent="0.2">
      <c r="C124" s="2"/>
      <c r="E124" s="1"/>
    </row>
    <row r="125" spans="3:5" ht="12.75" customHeight="1" x14ac:dyDescent="0.2">
      <c r="C125" s="2"/>
      <c r="E125" s="1"/>
    </row>
    <row r="126" spans="3:5" ht="12.75" customHeight="1" x14ac:dyDescent="0.2">
      <c r="C126" s="2"/>
      <c r="E126" s="1"/>
    </row>
    <row r="127" spans="3:5" ht="12.75" customHeight="1" x14ac:dyDescent="0.2">
      <c r="C127" s="2"/>
      <c r="E127" s="1"/>
    </row>
    <row r="128" spans="3:5" ht="12.75" customHeight="1" x14ac:dyDescent="0.2">
      <c r="C128" s="2"/>
      <c r="E128" s="1"/>
    </row>
    <row r="129" spans="3:5" ht="12.75" customHeight="1" x14ac:dyDescent="0.2">
      <c r="C129" s="2"/>
      <c r="E129" s="1"/>
    </row>
    <row r="130" spans="3:5" ht="12.75" customHeight="1" x14ac:dyDescent="0.2">
      <c r="C130" s="2"/>
      <c r="E130" s="1"/>
    </row>
    <row r="131" spans="3:5" ht="12.75" customHeight="1" x14ac:dyDescent="0.2">
      <c r="C131" s="2"/>
      <c r="E131" s="1"/>
    </row>
    <row r="132" spans="3:5" ht="12.75" customHeight="1" x14ac:dyDescent="0.2">
      <c r="C132" s="2"/>
      <c r="E132" s="1"/>
    </row>
    <row r="133" spans="3:5" ht="12.75" customHeight="1" x14ac:dyDescent="0.2">
      <c r="C133" s="2"/>
      <c r="E133" s="1"/>
    </row>
    <row r="134" spans="3:5" ht="12.75" customHeight="1" x14ac:dyDescent="0.2">
      <c r="C134" s="2"/>
      <c r="E134" s="1"/>
    </row>
    <row r="135" spans="3:5" ht="12.75" customHeight="1" x14ac:dyDescent="0.2">
      <c r="C135" s="2"/>
      <c r="E135" s="1"/>
    </row>
    <row r="136" spans="3:5" ht="12.75" customHeight="1" x14ac:dyDescent="0.2">
      <c r="C136" s="2"/>
      <c r="E136" s="1"/>
    </row>
    <row r="137" spans="3:5" ht="12.75" customHeight="1" x14ac:dyDescent="0.2">
      <c r="C137" s="2"/>
      <c r="E137" s="1"/>
    </row>
    <row r="138" spans="3:5" ht="12.75" customHeight="1" x14ac:dyDescent="0.2">
      <c r="C138" s="2"/>
      <c r="E138" s="1"/>
    </row>
    <row r="139" spans="3:5" ht="12.75" customHeight="1" x14ac:dyDescent="0.2">
      <c r="C139" s="2"/>
      <c r="E139" s="1"/>
    </row>
    <row r="140" spans="3:5" ht="12.75" customHeight="1" x14ac:dyDescent="0.2">
      <c r="C140" s="2"/>
      <c r="E140" s="1"/>
    </row>
    <row r="141" spans="3:5" ht="12.75" customHeight="1" x14ac:dyDescent="0.2">
      <c r="C141" s="2"/>
      <c r="E141" s="1"/>
    </row>
    <row r="142" spans="3:5" ht="12.75" customHeight="1" x14ac:dyDescent="0.2">
      <c r="C142" s="2"/>
      <c r="E142" s="1"/>
    </row>
    <row r="143" spans="3:5" ht="12.75" customHeight="1" x14ac:dyDescent="0.2">
      <c r="C143" s="2"/>
      <c r="E143" s="1"/>
    </row>
    <row r="144" spans="3:5" ht="12.75" customHeight="1" x14ac:dyDescent="0.2">
      <c r="C144" s="2"/>
      <c r="E144" s="1"/>
    </row>
    <row r="145" spans="3:5" ht="12.75" customHeight="1" x14ac:dyDescent="0.2">
      <c r="C145" s="2"/>
      <c r="E145" s="1"/>
    </row>
    <row r="146" spans="3:5" ht="12.75" customHeight="1" x14ac:dyDescent="0.2">
      <c r="C146" s="2"/>
      <c r="E146" s="1"/>
    </row>
    <row r="147" spans="3:5" ht="12.75" customHeight="1" x14ac:dyDescent="0.2">
      <c r="C147" s="2"/>
      <c r="E147" s="1"/>
    </row>
    <row r="148" spans="3:5" ht="12.75" customHeight="1" x14ac:dyDescent="0.2">
      <c r="C148" s="2"/>
      <c r="E148" s="1"/>
    </row>
    <row r="149" spans="3:5" ht="12.75" customHeight="1" x14ac:dyDescent="0.2">
      <c r="C149" s="2"/>
      <c r="E149" s="1"/>
    </row>
    <row r="150" spans="3:5" ht="12.75" customHeight="1" x14ac:dyDescent="0.2">
      <c r="C150" s="2"/>
      <c r="E150" s="1"/>
    </row>
    <row r="151" spans="3:5" ht="12.75" customHeight="1" x14ac:dyDescent="0.2">
      <c r="C151" s="2"/>
      <c r="E151" s="1"/>
    </row>
    <row r="152" spans="3:5" ht="12.75" customHeight="1" x14ac:dyDescent="0.2">
      <c r="C152" s="2"/>
      <c r="E152" s="1"/>
    </row>
    <row r="153" spans="3:5" ht="12.75" customHeight="1" x14ac:dyDescent="0.2">
      <c r="C153" s="2"/>
      <c r="E153" s="1"/>
    </row>
    <row r="154" spans="3:5" ht="12.75" customHeight="1" x14ac:dyDescent="0.2">
      <c r="C154" s="2"/>
      <c r="E154" s="1"/>
    </row>
    <row r="155" spans="3:5" ht="12.75" customHeight="1" x14ac:dyDescent="0.2">
      <c r="C155" s="2"/>
      <c r="E155" s="1"/>
    </row>
    <row r="156" spans="3:5" ht="12.75" customHeight="1" x14ac:dyDescent="0.2">
      <c r="C156" s="2"/>
      <c r="E156" s="1"/>
    </row>
    <row r="157" spans="3:5" ht="12.75" customHeight="1" x14ac:dyDescent="0.2">
      <c r="C157" s="2"/>
      <c r="E157" s="1"/>
    </row>
    <row r="158" spans="3:5" ht="12.75" customHeight="1" x14ac:dyDescent="0.2">
      <c r="C158" s="2"/>
      <c r="E158" s="1"/>
    </row>
    <row r="159" spans="3:5" ht="12.75" customHeight="1" x14ac:dyDescent="0.2">
      <c r="C159" s="2"/>
      <c r="E159" s="1"/>
    </row>
    <row r="160" spans="3:5" ht="12.75" customHeight="1" x14ac:dyDescent="0.2">
      <c r="C160" s="2"/>
      <c r="E160" s="1"/>
    </row>
    <row r="161" spans="3:5" ht="12.75" customHeight="1" x14ac:dyDescent="0.2">
      <c r="C161" s="2"/>
      <c r="E161" s="1"/>
    </row>
    <row r="162" spans="3:5" ht="12.75" customHeight="1" x14ac:dyDescent="0.2">
      <c r="C162" s="2"/>
      <c r="E162" s="1"/>
    </row>
    <row r="163" spans="3:5" ht="12.75" customHeight="1" x14ac:dyDescent="0.2">
      <c r="C163" s="2"/>
      <c r="E163" s="1"/>
    </row>
    <row r="164" spans="3:5" ht="12.75" customHeight="1" x14ac:dyDescent="0.2">
      <c r="C164" s="2"/>
      <c r="E164" s="1"/>
    </row>
    <row r="165" spans="3:5" ht="12.75" customHeight="1" x14ac:dyDescent="0.2">
      <c r="C165" s="2"/>
      <c r="E165" s="1"/>
    </row>
    <row r="166" spans="3:5" ht="12.75" customHeight="1" x14ac:dyDescent="0.2">
      <c r="C166" s="2"/>
      <c r="E166" s="1"/>
    </row>
    <row r="167" spans="3:5" ht="12.75" customHeight="1" x14ac:dyDescent="0.2">
      <c r="C167" s="2"/>
      <c r="E167" s="1"/>
    </row>
    <row r="168" spans="3:5" ht="12.75" customHeight="1" x14ac:dyDescent="0.2">
      <c r="C168" s="2"/>
      <c r="E168" s="1"/>
    </row>
    <row r="169" spans="3:5" ht="12.75" customHeight="1" x14ac:dyDescent="0.2">
      <c r="C169" s="2"/>
      <c r="E169" s="1"/>
    </row>
    <row r="170" spans="3:5" ht="12.75" customHeight="1" x14ac:dyDescent="0.2">
      <c r="C170" s="2"/>
      <c r="E170" s="1"/>
    </row>
    <row r="171" spans="3:5" ht="12.75" customHeight="1" x14ac:dyDescent="0.2">
      <c r="C171" s="2"/>
      <c r="E171" s="1"/>
    </row>
    <row r="172" spans="3:5" ht="12.75" customHeight="1" x14ac:dyDescent="0.2">
      <c r="C172" s="2"/>
      <c r="E172" s="1"/>
    </row>
    <row r="173" spans="3:5" ht="12.75" customHeight="1" x14ac:dyDescent="0.2">
      <c r="C173" s="2"/>
      <c r="E173" s="1"/>
    </row>
    <row r="174" spans="3:5" ht="12.75" customHeight="1" x14ac:dyDescent="0.2">
      <c r="C174" s="2"/>
      <c r="E174" s="1"/>
    </row>
    <row r="175" spans="3:5" ht="12.75" customHeight="1" x14ac:dyDescent="0.2">
      <c r="C175" s="2"/>
      <c r="E175" s="1"/>
    </row>
    <row r="176" spans="3:5" ht="12.75" customHeight="1" x14ac:dyDescent="0.2">
      <c r="C176" s="2"/>
      <c r="E176" s="1"/>
    </row>
    <row r="177" spans="3:5" ht="12.75" customHeight="1" x14ac:dyDescent="0.2">
      <c r="C177" s="2"/>
      <c r="E177" s="1"/>
    </row>
    <row r="178" spans="3:5" ht="12.75" customHeight="1" x14ac:dyDescent="0.2">
      <c r="C178" s="2"/>
      <c r="E178" s="1"/>
    </row>
    <row r="179" spans="3:5" ht="12.75" customHeight="1" x14ac:dyDescent="0.2">
      <c r="C179" s="2"/>
      <c r="E179" s="1"/>
    </row>
    <row r="180" spans="3:5" ht="12.75" customHeight="1" x14ac:dyDescent="0.2">
      <c r="C180" s="2"/>
      <c r="E180" s="1"/>
    </row>
    <row r="181" spans="3:5" ht="12.75" customHeight="1" x14ac:dyDescent="0.2">
      <c r="C181" s="2"/>
      <c r="E181" s="1"/>
    </row>
    <row r="182" spans="3:5" ht="12.75" customHeight="1" x14ac:dyDescent="0.2">
      <c r="C182" s="2"/>
      <c r="E182" s="1"/>
    </row>
    <row r="183" spans="3:5" ht="12.75" customHeight="1" x14ac:dyDescent="0.2">
      <c r="C183" s="2"/>
      <c r="E183" s="1"/>
    </row>
    <row r="184" spans="3:5" ht="12.75" customHeight="1" x14ac:dyDescent="0.2">
      <c r="C184" s="2"/>
      <c r="E184" s="1"/>
    </row>
    <row r="185" spans="3:5" ht="12.75" customHeight="1" x14ac:dyDescent="0.2">
      <c r="C185" s="2"/>
      <c r="E185" s="1"/>
    </row>
    <row r="186" spans="3:5" ht="12.75" customHeight="1" x14ac:dyDescent="0.2">
      <c r="C186" s="2"/>
      <c r="E186" s="1"/>
    </row>
    <row r="187" spans="3:5" ht="12.75" customHeight="1" x14ac:dyDescent="0.2">
      <c r="C187" s="2"/>
      <c r="E187" s="1"/>
    </row>
    <row r="188" spans="3:5" ht="12.75" customHeight="1" x14ac:dyDescent="0.2">
      <c r="C188" s="2"/>
      <c r="E188" s="1"/>
    </row>
    <row r="189" spans="3:5" ht="12.75" customHeight="1" x14ac:dyDescent="0.2">
      <c r="C189" s="2"/>
      <c r="E189" s="1"/>
    </row>
    <row r="190" spans="3:5" ht="12.75" customHeight="1" x14ac:dyDescent="0.2">
      <c r="C190" s="2"/>
      <c r="E190" s="1"/>
    </row>
    <row r="191" spans="3:5" ht="12.75" customHeight="1" x14ac:dyDescent="0.2">
      <c r="C191" s="2"/>
      <c r="E191" s="1"/>
    </row>
    <row r="192" spans="3:5" ht="12.75" customHeight="1" x14ac:dyDescent="0.2">
      <c r="C192" s="2"/>
      <c r="E192" s="1"/>
    </row>
    <row r="193" spans="3:5" ht="12.75" customHeight="1" x14ac:dyDescent="0.2">
      <c r="C193" s="2"/>
      <c r="E193" s="1"/>
    </row>
    <row r="194" spans="3:5" ht="12.75" customHeight="1" x14ac:dyDescent="0.2">
      <c r="C194" s="2"/>
      <c r="E194" s="1"/>
    </row>
    <row r="195" spans="3:5" ht="12.75" customHeight="1" x14ac:dyDescent="0.2">
      <c r="C195" s="2"/>
      <c r="E195" s="1"/>
    </row>
    <row r="196" spans="3:5" ht="12.75" customHeight="1" x14ac:dyDescent="0.2">
      <c r="C196" s="2"/>
      <c r="E196" s="1"/>
    </row>
    <row r="197" spans="3:5" ht="12.75" customHeight="1" x14ac:dyDescent="0.2">
      <c r="C197" s="2"/>
      <c r="E197" s="1"/>
    </row>
    <row r="198" spans="3:5" ht="12.75" customHeight="1" x14ac:dyDescent="0.2">
      <c r="C198" s="2"/>
      <c r="E198" s="1"/>
    </row>
    <row r="199" spans="3:5" ht="12.75" customHeight="1" x14ac:dyDescent="0.2">
      <c r="C199" s="2"/>
      <c r="E199" s="1"/>
    </row>
    <row r="200" spans="3:5" ht="12.75" customHeight="1" x14ac:dyDescent="0.2">
      <c r="C200" s="2"/>
      <c r="E200" s="1"/>
    </row>
    <row r="201" spans="3:5" ht="12.75" customHeight="1" x14ac:dyDescent="0.2">
      <c r="C201" s="2"/>
      <c r="E201" s="1"/>
    </row>
    <row r="202" spans="3:5" ht="12.75" customHeight="1" x14ac:dyDescent="0.2">
      <c r="C202" s="2"/>
      <c r="E202" s="1"/>
    </row>
    <row r="203" spans="3:5" ht="12.75" customHeight="1" x14ac:dyDescent="0.2">
      <c r="C203" s="2"/>
      <c r="E203" s="1"/>
    </row>
    <row r="204" spans="3:5" ht="12.75" customHeight="1" x14ac:dyDescent="0.2">
      <c r="C204" s="2"/>
      <c r="E204" s="1"/>
    </row>
    <row r="205" spans="3:5" ht="12.75" customHeight="1" x14ac:dyDescent="0.2">
      <c r="C205" s="2"/>
      <c r="E205" s="1"/>
    </row>
    <row r="206" spans="3:5" ht="12.75" customHeight="1" x14ac:dyDescent="0.2">
      <c r="C206" s="2"/>
      <c r="E206" s="1"/>
    </row>
    <row r="207" spans="3:5" ht="12.75" customHeight="1" x14ac:dyDescent="0.2">
      <c r="C207" s="2"/>
      <c r="E207" s="1"/>
    </row>
    <row r="208" spans="3:5" ht="12.75" customHeight="1" x14ac:dyDescent="0.2">
      <c r="C208" s="2"/>
      <c r="E208" s="1"/>
    </row>
    <row r="209" spans="3:5" ht="12.75" customHeight="1" x14ac:dyDescent="0.2">
      <c r="C209" s="2"/>
      <c r="E209" s="1"/>
    </row>
    <row r="210" spans="3:5" ht="12.75" customHeight="1" x14ac:dyDescent="0.2">
      <c r="C210" s="2"/>
      <c r="E210" s="1"/>
    </row>
    <row r="211" spans="3:5" ht="12.75" customHeight="1" x14ac:dyDescent="0.2">
      <c r="C211" s="2"/>
      <c r="E211" s="1"/>
    </row>
    <row r="212" spans="3:5" ht="12.75" customHeight="1" x14ac:dyDescent="0.2">
      <c r="C212" s="2"/>
      <c r="E212" s="1"/>
    </row>
    <row r="213" spans="3:5" ht="12.75" customHeight="1" x14ac:dyDescent="0.2">
      <c r="C213" s="2"/>
      <c r="E213" s="1"/>
    </row>
    <row r="214" spans="3:5" ht="12.75" customHeight="1" x14ac:dyDescent="0.2">
      <c r="C214" s="2"/>
      <c r="E214" s="1"/>
    </row>
    <row r="215" spans="3:5" ht="12.75" customHeight="1" x14ac:dyDescent="0.2">
      <c r="C215" s="2"/>
      <c r="E215" s="1"/>
    </row>
    <row r="216" spans="3:5" ht="12.75" customHeight="1" x14ac:dyDescent="0.2">
      <c r="C216" s="2"/>
      <c r="E216" s="1"/>
    </row>
    <row r="217" spans="3:5" ht="12.75" customHeight="1" x14ac:dyDescent="0.2">
      <c r="C217" s="2"/>
      <c r="E217" s="1"/>
    </row>
    <row r="218" spans="3:5" ht="12.75" customHeight="1" x14ac:dyDescent="0.2">
      <c r="C218" s="2"/>
      <c r="E218" s="1"/>
    </row>
    <row r="219" spans="3:5" ht="12.75" customHeight="1" x14ac:dyDescent="0.2">
      <c r="C219" s="2"/>
      <c r="E219" s="1"/>
    </row>
    <row r="220" spans="3:5" ht="12.75" customHeight="1" x14ac:dyDescent="0.2">
      <c r="C220" s="2"/>
      <c r="E220" s="1"/>
    </row>
    <row r="221" spans="3:5" ht="12.75" customHeight="1" x14ac:dyDescent="0.2">
      <c r="C221" s="2"/>
      <c r="E221" s="1"/>
    </row>
    <row r="222" spans="3:5" ht="12.75" customHeight="1" x14ac:dyDescent="0.2">
      <c r="C222" s="2"/>
      <c r="E222" s="1"/>
    </row>
    <row r="223" spans="3:5" ht="12.75" customHeight="1" x14ac:dyDescent="0.2">
      <c r="C223" s="2"/>
      <c r="E223" s="1"/>
    </row>
    <row r="224" spans="3:5" ht="12.75" customHeight="1" x14ac:dyDescent="0.2">
      <c r="C224" s="2"/>
      <c r="E224" s="1"/>
    </row>
    <row r="225" spans="3:5" ht="12.75" customHeight="1" x14ac:dyDescent="0.2">
      <c r="C225" s="2"/>
      <c r="E225" s="1"/>
    </row>
    <row r="226" spans="3:5" ht="12.75" customHeight="1" x14ac:dyDescent="0.2">
      <c r="C226" s="2"/>
      <c r="E226" s="1"/>
    </row>
    <row r="227" spans="3:5" ht="12.75" customHeight="1" x14ac:dyDescent="0.2">
      <c r="C227" s="2"/>
      <c r="E227" s="1"/>
    </row>
    <row r="228" spans="3:5" ht="12.75" customHeight="1" x14ac:dyDescent="0.2">
      <c r="C228" s="2"/>
      <c r="E228" s="1"/>
    </row>
    <row r="229" spans="3:5" ht="12.75" customHeight="1" x14ac:dyDescent="0.2">
      <c r="C229" s="2"/>
      <c r="E229" s="1"/>
    </row>
    <row r="230" spans="3:5" ht="12.75" customHeight="1" x14ac:dyDescent="0.2">
      <c r="C230" s="2"/>
      <c r="E230" s="1"/>
    </row>
    <row r="231" spans="3:5" ht="12.75" customHeight="1" x14ac:dyDescent="0.2">
      <c r="C231" s="2"/>
      <c r="E231" s="1"/>
    </row>
    <row r="232" spans="3:5" ht="12.75" customHeight="1" x14ac:dyDescent="0.2">
      <c r="C232" s="2"/>
      <c r="E232" s="1"/>
    </row>
    <row r="233" spans="3:5" ht="12.75" customHeight="1" x14ac:dyDescent="0.2">
      <c r="C233" s="2"/>
      <c r="E233" s="1"/>
    </row>
    <row r="234" spans="3:5" ht="12.75" customHeight="1" x14ac:dyDescent="0.2">
      <c r="C234" s="2"/>
      <c r="E234" s="1"/>
    </row>
    <row r="235" spans="3:5" ht="12.75" customHeight="1" x14ac:dyDescent="0.2">
      <c r="C235" s="2"/>
      <c r="E235" s="1"/>
    </row>
    <row r="236" spans="3:5" ht="12.75" customHeight="1" x14ac:dyDescent="0.2">
      <c r="C236" s="2"/>
      <c r="E236" s="1"/>
    </row>
    <row r="237" spans="3:5" ht="12.75" customHeight="1" x14ac:dyDescent="0.2">
      <c r="C237" s="2"/>
      <c r="E237" s="1"/>
    </row>
    <row r="238" spans="3:5" ht="12.75" customHeight="1" x14ac:dyDescent="0.2">
      <c r="C238" s="2"/>
      <c r="E238" s="1"/>
    </row>
    <row r="239" spans="3:5" ht="12.75" customHeight="1" x14ac:dyDescent="0.2">
      <c r="C239" s="2"/>
      <c r="E239" s="1"/>
    </row>
    <row r="240" spans="3:5" ht="12.75" customHeight="1" x14ac:dyDescent="0.2">
      <c r="C240" s="2"/>
      <c r="E240" s="1"/>
    </row>
    <row r="241" spans="3:5" ht="12.75" customHeight="1" x14ac:dyDescent="0.2">
      <c r="C241" s="2"/>
      <c r="E241" s="1"/>
    </row>
    <row r="242" spans="3:5" ht="12.75" customHeight="1" x14ac:dyDescent="0.2">
      <c r="C242" s="2"/>
      <c r="E242" s="1"/>
    </row>
    <row r="243" spans="3:5" ht="12.75" customHeight="1" x14ac:dyDescent="0.2">
      <c r="C243" s="2"/>
      <c r="E243" s="1"/>
    </row>
    <row r="244" spans="3:5" ht="12.75" customHeight="1" x14ac:dyDescent="0.2">
      <c r="C244" s="2"/>
      <c r="E244" s="1"/>
    </row>
    <row r="245" spans="3:5" ht="12.75" customHeight="1" x14ac:dyDescent="0.2">
      <c r="C245" s="2"/>
      <c r="E245" s="1"/>
    </row>
    <row r="246" spans="3:5" ht="12.75" customHeight="1" x14ac:dyDescent="0.2">
      <c r="C246" s="2"/>
      <c r="E246" s="1"/>
    </row>
    <row r="247" spans="3:5" ht="12.75" customHeight="1" x14ac:dyDescent="0.2">
      <c r="C247" s="2"/>
      <c r="E247" s="1"/>
    </row>
    <row r="248" spans="3:5" ht="12.75" customHeight="1" x14ac:dyDescent="0.2">
      <c r="C248" s="2"/>
      <c r="E248" s="1"/>
    </row>
    <row r="249" spans="3:5" ht="12.75" customHeight="1" x14ac:dyDescent="0.2">
      <c r="C249" s="2"/>
      <c r="E249" s="1"/>
    </row>
    <row r="250" spans="3:5" ht="12.75" customHeight="1" x14ac:dyDescent="0.2">
      <c r="C250" s="2"/>
      <c r="E250" s="1"/>
    </row>
    <row r="251" spans="3:5" ht="12.75" customHeight="1" x14ac:dyDescent="0.2">
      <c r="C251" s="2"/>
      <c r="E251" s="1"/>
    </row>
    <row r="252" spans="3:5" ht="12.75" customHeight="1" x14ac:dyDescent="0.2">
      <c r="C252" s="2"/>
      <c r="E252" s="1"/>
    </row>
    <row r="253" spans="3:5" ht="12.75" customHeight="1" x14ac:dyDescent="0.2">
      <c r="C253" s="2"/>
      <c r="E253" s="1"/>
    </row>
    <row r="254" spans="3:5" ht="12.75" customHeight="1" x14ac:dyDescent="0.2">
      <c r="C254" s="2"/>
      <c r="E254" s="1"/>
    </row>
    <row r="255" spans="3:5" ht="12.75" customHeight="1" x14ac:dyDescent="0.2">
      <c r="C255" s="2"/>
      <c r="E255" s="1"/>
    </row>
    <row r="256" spans="3:5" ht="12.75" customHeight="1" x14ac:dyDescent="0.2">
      <c r="C256" s="2"/>
      <c r="E256" s="1"/>
    </row>
    <row r="257" spans="3:5" ht="12.75" customHeight="1" x14ac:dyDescent="0.2">
      <c r="C257" s="2"/>
      <c r="E257" s="1"/>
    </row>
    <row r="258" spans="3:5" ht="12.75" customHeight="1" x14ac:dyDescent="0.2">
      <c r="C258" s="2"/>
      <c r="E258" s="1"/>
    </row>
    <row r="259" spans="3:5" ht="12.75" customHeight="1" x14ac:dyDescent="0.2">
      <c r="C259" s="2"/>
      <c r="E259" s="1"/>
    </row>
    <row r="260" spans="3:5" ht="12.75" customHeight="1" x14ac:dyDescent="0.2">
      <c r="C260" s="2"/>
      <c r="E260" s="1"/>
    </row>
    <row r="261" spans="3:5" ht="12.75" customHeight="1" x14ac:dyDescent="0.2">
      <c r="C261" s="2"/>
      <c r="E261" s="1"/>
    </row>
    <row r="262" spans="3:5" ht="12.75" customHeight="1" x14ac:dyDescent="0.2">
      <c r="C262" s="2"/>
      <c r="E262" s="1"/>
    </row>
    <row r="263" spans="3:5" ht="12.75" customHeight="1" x14ac:dyDescent="0.2">
      <c r="C263" s="2"/>
      <c r="E263" s="1"/>
    </row>
    <row r="264" spans="3:5" ht="15.75" customHeight="1" x14ac:dyDescent="0.2"/>
    <row r="265" spans="3:5" ht="15.75" customHeight="1" x14ac:dyDescent="0.2"/>
    <row r="266" spans="3:5" ht="15.75" customHeight="1" x14ac:dyDescent="0.2"/>
    <row r="267" spans="3:5" ht="15.75" customHeight="1" x14ac:dyDescent="0.2"/>
    <row r="268" spans="3:5" ht="15.75" customHeight="1" x14ac:dyDescent="0.2"/>
    <row r="269" spans="3:5" ht="15.75" customHeight="1" x14ac:dyDescent="0.2"/>
    <row r="270" spans="3:5" ht="15.75" customHeight="1" x14ac:dyDescent="0.2"/>
    <row r="271" spans="3:5" ht="15.75" customHeight="1" x14ac:dyDescent="0.2"/>
    <row r="272" spans="3:5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sheet="1" objects="1" scenarios="1"/>
  <mergeCells count="2">
    <mergeCell ref="C2:E2"/>
    <mergeCell ref="C63:D63"/>
  </mergeCells>
  <pageMargins left="0.51180555555555596" right="0.51180555555555596" top="0.50972222222222197" bottom="0.4298611111111110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PCF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2021-11-09T12:05:42Z</dcterms:created>
  <dcterms:modified xsi:type="dcterms:W3CDTF">2021-11-09T12:05:51Z</dcterms:modified>
</cp:coreProperties>
</file>